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zszihle-my.sharepoint.com/personal/baborova_zs-zihle_cz/Documents/Plocha/"/>
    </mc:Choice>
  </mc:AlternateContent>
  <xr:revisionPtr revIDLastSave="1" documentId="8_{FE1BB62D-1F4F-4E50-B14B-60C00DC8BECD}" xr6:coauthVersionLast="47" xr6:coauthVersionMax="47" xr10:uidLastSave="{2CFD03F8-CC07-41A6-9D8E-CEA824428711}"/>
  <bookViews>
    <workbookView xWindow="0" yWindow="0" windowWidth="23040" windowHeight="12240" xr2:uid="{00000000-000D-0000-FFFF-FFFF00000000}"/>
  </bookViews>
  <sheets>
    <sheet name="Rozpočet_PO_ ke zveřejnění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7" i="1" l="1"/>
  <c r="W8" i="1"/>
  <c r="U8" i="1"/>
  <c r="V8" i="1"/>
  <c r="R8" i="1"/>
  <c r="S8" i="1"/>
  <c r="Q8" i="1"/>
  <c r="P8" i="1"/>
  <c r="P87" i="1"/>
  <c r="N87" i="1"/>
  <c r="I54" i="1"/>
  <c r="J54" i="1"/>
  <c r="K54" i="1"/>
  <c r="L54" i="1"/>
  <c r="M54" i="1"/>
  <c r="R54" i="1"/>
  <c r="S54" i="1"/>
  <c r="T54" i="1"/>
  <c r="U54" i="1"/>
  <c r="V54" i="1"/>
  <c r="W54" i="1"/>
  <c r="X54" i="1"/>
  <c r="N7" i="1" l="1"/>
  <c r="O65" i="1" l="1"/>
  <c r="O91" i="1" s="1"/>
  <c r="N65" i="1"/>
  <c r="N92" i="1" s="1"/>
  <c r="O7" i="1"/>
  <c r="Q65" i="1"/>
  <c r="Q91" i="1" s="1"/>
  <c r="Q7" i="1"/>
  <c r="P7" i="1"/>
  <c r="P65" i="1"/>
  <c r="P91" i="1" s="1"/>
  <c r="O92" i="1" l="1"/>
  <c r="Q92" i="1"/>
  <c r="P92" i="1"/>
  <c r="X89" i="1"/>
  <c r="X87" i="1"/>
  <c r="X65" i="1" s="1"/>
  <c r="X57" i="1"/>
  <c r="X48" i="1"/>
  <c r="V89" i="1"/>
  <c r="V87" i="1"/>
  <c r="V65" i="1" s="1"/>
  <c r="V57" i="1"/>
  <c r="V48" i="1"/>
  <c r="V7" i="1" s="1"/>
  <c r="W89" i="1"/>
  <c r="W87" i="1"/>
  <c r="W65" i="1" s="1"/>
  <c r="W48" i="1"/>
  <c r="W57" i="1"/>
  <c r="R89" i="1"/>
  <c r="R65" i="1"/>
  <c r="R57" i="1"/>
  <c r="R48" i="1"/>
  <c r="R7" i="1" s="1"/>
  <c r="S87" i="1"/>
  <c r="S65" i="1" s="1"/>
  <c r="R91" i="1" l="1"/>
  <c r="R92" i="1"/>
  <c r="X7" i="1"/>
  <c r="X92" i="1" s="1"/>
  <c r="W7" i="1"/>
  <c r="W92" i="1" s="1"/>
  <c r="X91" i="1"/>
  <c r="V92" i="1"/>
  <c r="V91" i="1"/>
  <c r="W91" i="1"/>
  <c r="T87" i="1"/>
  <c r="U87" i="1"/>
  <c r="U89" i="1" l="1"/>
  <c r="T89" i="1"/>
  <c r="S89" i="1"/>
  <c r="J89" i="1"/>
  <c r="J87" i="1" s="1"/>
  <c r="M87" i="1"/>
  <c r="L87" i="1"/>
  <c r="K87" i="1"/>
  <c r="I87" i="1"/>
  <c r="T81" i="1"/>
  <c r="M81" i="1"/>
  <c r="L81" i="1"/>
  <c r="K81" i="1"/>
  <c r="J81" i="1"/>
  <c r="I81" i="1"/>
  <c r="T66" i="1"/>
  <c r="M66" i="1"/>
  <c r="L66" i="1"/>
  <c r="K66" i="1"/>
  <c r="J66" i="1"/>
  <c r="I66" i="1"/>
  <c r="U65" i="1"/>
  <c r="U57" i="1"/>
  <c r="T57" i="1"/>
  <c r="S57" i="1"/>
  <c r="M57" i="1"/>
  <c r="L57" i="1"/>
  <c r="K57" i="1"/>
  <c r="J57" i="1"/>
  <c r="I57" i="1"/>
  <c r="U48" i="1"/>
  <c r="T48" i="1"/>
  <c r="S48" i="1"/>
  <c r="M48" i="1"/>
  <c r="L48" i="1"/>
  <c r="K48" i="1"/>
  <c r="J48" i="1"/>
  <c r="I48" i="1"/>
  <c r="T8" i="1"/>
  <c r="M8" i="1"/>
  <c r="L8" i="1"/>
  <c r="K8" i="1"/>
  <c r="J8" i="1"/>
  <c r="I8" i="1"/>
  <c r="M7" i="1" l="1"/>
  <c r="J65" i="1"/>
  <c r="J91" i="1" s="1"/>
  <c r="L7" i="1"/>
  <c r="I7" i="1"/>
  <c r="J7" i="1"/>
  <c r="S7" i="1"/>
  <c r="S92" i="1" s="1"/>
  <c r="T7" i="1"/>
  <c r="T65" i="1"/>
  <c r="T91" i="1" s="1"/>
  <c r="K7" i="1"/>
  <c r="U7" i="1"/>
  <c r="U92" i="1" s="1"/>
  <c r="I65" i="1"/>
  <c r="I91" i="1" s="1"/>
  <c r="K65" i="1"/>
  <c r="K91" i="1" s="1"/>
  <c r="M65" i="1"/>
  <c r="S91" i="1"/>
  <c r="L65" i="1"/>
  <c r="J92" i="1"/>
  <c r="U91" i="1"/>
  <c r="L92" i="1" l="1"/>
  <c r="M92" i="1"/>
  <c r="I92" i="1"/>
  <c r="L91" i="1"/>
  <c r="T92" i="1"/>
  <c r="M91" i="1"/>
  <c r="K92" i="1"/>
</calcChain>
</file>

<file path=xl/sharedStrings.xml><?xml version="1.0" encoding="utf-8"?>
<sst xmlns="http://schemas.openxmlformats.org/spreadsheetml/2006/main" count="236" uniqueCount="166">
  <si>
    <t>Příspěvková organizace:</t>
  </si>
  <si>
    <t>v tis. Kč</t>
  </si>
  <si>
    <t>Číslo položky</t>
  </si>
  <si>
    <t>Název položky</t>
  </si>
  <si>
    <t>Skutečnost</t>
  </si>
  <si>
    <t>Schválený rozpočet</t>
  </si>
  <si>
    <t>Očekávaná skutečnost</t>
  </si>
  <si>
    <t>Střednědobý výhled rozpočtu</t>
  </si>
  <si>
    <t>Hlavní činnost</t>
  </si>
  <si>
    <t>Hospodářská činnost</t>
  </si>
  <si>
    <t>A.</t>
  </si>
  <si>
    <t>NÁKLADY CELKEM</t>
  </si>
  <si>
    <t>I.</t>
  </si>
  <si>
    <t>Náklady z činnosti</t>
  </si>
  <si>
    <t>1.</t>
  </si>
  <si>
    <t>Spotřeba materiálu</t>
  </si>
  <si>
    <t>2.</t>
  </si>
  <si>
    <t>Spotřeba energie</t>
  </si>
  <si>
    <t>3.</t>
  </si>
  <si>
    <t>Spotřeba jiných neskladovatelných dodávek</t>
  </si>
  <si>
    <t>4.</t>
  </si>
  <si>
    <t>Prodané zboží</t>
  </si>
  <si>
    <t>5.</t>
  </si>
  <si>
    <t>Aktivace dlouhodobého majetku</t>
  </si>
  <si>
    <t>6.</t>
  </si>
  <si>
    <t>Aktivace oběžného majetku</t>
  </si>
  <si>
    <t>7.</t>
  </si>
  <si>
    <t>Změna stavu zásob vlastní výroby</t>
  </si>
  <si>
    <t>8.</t>
  </si>
  <si>
    <t>Opravy a udržování</t>
  </si>
  <si>
    <t>9.</t>
  </si>
  <si>
    <t>Cestovné</t>
  </si>
  <si>
    <t>10.</t>
  </si>
  <si>
    <t>Náklady na reprezentaci</t>
  </si>
  <si>
    <t>11.</t>
  </si>
  <si>
    <t>Aktivace vnitroorganizačních služeb</t>
  </si>
  <si>
    <t>12.</t>
  </si>
  <si>
    <t>Ostatní služby</t>
  </si>
  <si>
    <t>13.</t>
  </si>
  <si>
    <t>Mzdové náklady</t>
  </si>
  <si>
    <t>14.</t>
  </si>
  <si>
    <t>Zákonné sociální pojištění</t>
  </si>
  <si>
    <t>15.</t>
  </si>
  <si>
    <t>Jiné sociální pojištění</t>
  </si>
  <si>
    <t>16.</t>
  </si>
  <si>
    <t>Zákonné sociální náklady</t>
  </si>
  <si>
    <t>17.</t>
  </si>
  <si>
    <t>Jiné sociální náklady</t>
  </si>
  <si>
    <t>18.</t>
  </si>
  <si>
    <t>Daň silniční</t>
  </si>
  <si>
    <t>19.</t>
  </si>
  <si>
    <t>Daň z nemovitostí</t>
  </si>
  <si>
    <t>20.</t>
  </si>
  <si>
    <t>Jiné daně a poplatky</t>
  </si>
  <si>
    <t>22.</t>
  </si>
  <si>
    <t>Smluvní pokuty a úroky z prodlení</t>
  </si>
  <si>
    <t>23.</t>
  </si>
  <si>
    <t>Jiné pokuty a penále</t>
  </si>
  <si>
    <t>24.</t>
  </si>
  <si>
    <t>Dary a jiná bezúplatná předání</t>
  </si>
  <si>
    <t>25.</t>
  </si>
  <si>
    <t>Prodaný materiál</t>
  </si>
  <si>
    <t>+</t>
  </si>
  <si>
    <t>26.</t>
  </si>
  <si>
    <t>Manka a škody</t>
  </si>
  <si>
    <t>27.</t>
  </si>
  <si>
    <t>Tvorba fondů</t>
  </si>
  <si>
    <t>28.</t>
  </si>
  <si>
    <t>Odpisy dlouhodobého majetku</t>
  </si>
  <si>
    <t>29.</t>
  </si>
  <si>
    <t>Prodaný dlouhodobý nehmotný majetek</t>
  </si>
  <si>
    <t>30.</t>
  </si>
  <si>
    <t>Prodaný dlouhodobý hmotný majetek</t>
  </si>
  <si>
    <t>31.</t>
  </si>
  <si>
    <t>Prodané pozemky</t>
  </si>
  <si>
    <t>32.</t>
  </si>
  <si>
    <t>Tvorba a zúčtování rezerv</t>
  </si>
  <si>
    <t>33.</t>
  </si>
  <si>
    <t>Tvorba a zúčtování opravných položek</t>
  </si>
  <si>
    <t>34.</t>
  </si>
  <si>
    <r>
      <t>Náklady z vyřazených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pohledávek</t>
    </r>
  </si>
  <si>
    <t>35.</t>
  </si>
  <si>
    <t>Náklady z drobného dlouhodobého majetku</t>
  </si>
  <si>
    <t>36.</t>
  </si>
  <si>
    <t>Ostatní náklady z činnosti</t>
  </si>
  <si>
    <t>II.</t>
  </si>
  <si>
    <t>Finanční náklady</t>
  </si>
  <si>
    <t>Prodané cenné papíry a podíly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</si>
  <si>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</si>
  <si>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</si>
  <si>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</si>
  <si>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</si>
  <si>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</si>
  <si>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</si>
  <si>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vybraných ústředních vládních institucí na transfery</t>
  </si>
  <si>
    <t>Náklady vybraných místních vládních institucí na transfery</t>
  </si>
  <si>
    <t>V.</t>
  </si>
  <si>
    <t>Daň z příjmů</t>
  </si>
  <si>
    <t>Dodatečné odvody daně z příjmů</t>
  </si>
  <si>
    <t>B.</t>
  </si>
  <si>
    <t>VÝNOSY CELKEM</t>
  </si>
  <si>
    <t>Výnosy z činnosti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</si>
  <si>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</si>
  <si>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</si>
  <si>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</si>
  <si>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</si>
  <si>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</si>
  <si>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Výnosy z vyřazených pohledávek</t>
  </si>
  <si>
    <t>Výnosy z prodeje materiálu</t>
  </si>
  <si>
    <t>Výnosy z prodeje dlouhodobého nehmotného majetku</t>
  </si>
  <si>
    <t>Výnosy z prodeje dlouhodobého hmotného majetku kromě pozemků</t>
  </si>
  <si>
    <t>Výnosy z prodeje pozemků</t>
  </si>
  <si>
    <t>Čerpání fondů</t>
  </si>
  <si>
    <t>Ostatní výnosy z činnosti</t>
  </si>
  <si>
    <t>Finanční výnosy</t>
  </si>
  <si>
    <t>Výnosy z prodeje cenných papírů a podílů</t>
  </si>
  <si>
    <t>Kurzové zisky</t>
  </si>
  <si>
    <t>Výnosy z přecenění reálnou hodnotou</t>
  </si>
  <si>
    <t>Ostatní finanční výnosy</t>
  </si>
  <si>
    <t>IV.</t>
  </si>
  <si>
    <t>Výnosy z transferů</t>
  </si>
  <si>
    <t>Výnosy vybraných ústředních vládních institucí z transferů</t>
  </si>
  <si>
    <t>Výnosy vybraných místních vládních institucí z transferů</t>
  </si>
  <si>
    <t xml:space="preserve">C. </t>
  </si>
  <si>
    <t>VÝSLEDEK HOSPODAŘENÍ</t>
  </si>
  <si>
    <t>-</t>
  </si>
  <si>
    <t>Výsledek hospodaření před zdaněním</t>
  </si>
  <si>
    <t>Výsledek hospodaření běžného účetního období</t>
  </si>
  <si>
    <r>
      <t xml:space="preserve">Rozbor SÚ 672 </t>
    </r>
    <r>
      <rPr>
        <sz val="12"/>
        <rFont val="Calibri"/>
        <family val="2"/>
        <charset val="238"/>
        <scheme val="minor"/>
      </rPr>
      <t>Výnosy vybr. míst. vl. institucí z transferů</t>
    </r>
  </si>
  <si>
    <t>Skutečnost 2016</t>
  </si>
  <si>
    <t>Schválený rozpočet 2017</t>
  </si>
  <si>
    <t>Očekávaná skutečnost 2017</t>
  </si>
  <si>
    <t>Schválený rozp. 2018</t>
  </si>
  <si>
    <t xml:space="preserve">Příspěvek na provoz od zřizovatele </t>
  </si>
  <si>
    <t>Přímá dotace z MŠMT na platy + ONIV</t>
  </si>
  <si>
    <t>Dotace od Úřadu práce</t>
  </si>
  <si>
    <t>Dotace z ostatních veřejných rozpočtů (SR, EU, státní fondy, obce apod.)</t>
  </si>
  <si>
    <t>Ostatní</t>
  </si>
  <si>
    <t>Sejmuto dne:</t>
  </si>
  <si>
    <t xml:space="preserve">Vyvěšeno dne: </t>
  </si>
  <si>
    <t xml:space="preserve">V Žihli, dne </t>
  </si>
  <si>
    <r>
      <t xml:space="preserve">  Masarykova ZŠ a MŠ v Žihli</t>
    </r>
    <r>
      <rPr>
        <b/>
        <sz val="14"/>
        <rFont val="Calibri"/>
        <family val="2"/>
        <charset val="238"/>
        <scheme val="minor"/>
      </rPr>
      <t xml:space="preserve">, Žihle 178, 331 41 Kralovice (IČO: 49746227)                                </t>
    </r>
  </si>
  <si>
    <t xml:space="preserve">Zpracovala: Mgr. Hana Baborová, ředitelka </t>
  </si>
  <si>
    <t>Rozpočet hlavní činnost</t>
  </si>
  <si>
    <t>Rozpočet hospodářská činnost</t>
  </si>
  <si>
    <t>Rozpočet hospodářskká činnost</t>
  </si>
  <si>
    <t>2027 hlavní činnost</t>
  </si>
  <si>
    <t>2027 hosp. činnost</t>
  </si>
  <si>
    <t>SVR 2027</t>
  </si>
  <si>
    <t>Schválený rozpočet na rok 2025 - hlavní činnost</t>
  </si>
  <si>
    <t>Schválený rozpočet na rok 2025 - hospodářská činnost</t>
  </si>
  <si>
    <t>Očekávané plnění k 31.12.2025 - hlavní činnost</t>
  </si>
  <si>
    <t>Očekávané plnění k 31.12.2025 - hospodářská  činnost</t>
  </si>
  <si>
    <t>Schválený rozpočet 2025</t>
  </si>
  <si>
    <t>Očekávané plnění k 31.12.2025</t>
  </si>
  <si>
    <t>2028 hlavní činnost</t>
  </si>
  <si>
    <t>2028 hosp. činnost</t>
  </si>
  <si>
    <t>Rozpočet 2026</t>
  </si>
  <si>
    <t>SVR 2028</t>
  </si>
  <si>
    <t>Příspěvek od zřizovatele pro rok 2026 celkem 5 300 tis. Kč.</t>
  </si>
  <si>
    <t>502 - spotřeba energie</t>
  </si>
  <si>
    <t>511 - opravy a udržování</t>
  </si>
  <si>
    <t>551 - odpisy DHM</t>
  </si>
  <si>
    <t>Investice hrazená z fondu investic organizace v roce 2026: zámková dlažba u školy ve výši 575 000,00 Kč.</t>
  </si>
  <si>
    <t xml:space="preserve">                ROZPOČET NA ROK 2026 v tis. Kč</t>
  </si>
  <si>
    <t>Příspěvek zřizovatele na platy nepedagogických pracovníků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</si>
</sst>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_ ;[Red]\-#,##0.00\ "/>
  </numFmts>
  <fonts count="29" x14ac:knownFonts="1"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1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3.5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Arial CE"/>
      <charset val="238"/>
    </font>
    <font>
      <b/>
      <sz val="13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Arial CE"/>
      <charset val="238"/>
    </font>
    <font>
      <b/>
      <sz val="13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4" fillId="4" borderId="11" xfId="0" applyNumberFormat="1" applyFont="1" applyFill="1" applyBorder="1" applyAlignment="1">
      <alignment horizontal="center" vertical="center"/>
    </xf>
    <xf numFmtId="164" fontId="15" fillId="4" borderId="7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/>
    </xf>
    <xf numFmtId="4" fontId="1" fillId="0" borderId="7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6" fillId="4" borderId="7" xfId="0" applyNumberFormat="1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5" fillId="4" borderId="24" xfId="0" applyNumberFormat="1" applyFont="1" applyFill="1" applyBorder="1" applyAlignment="1">
      <alignment horizontal="center" vertical="center"/>
    </xf>
    <xf numFmtId="164" fontId="13" fillId="4" borderId="24" xfId="0" applyNumberFormat="1" applyFont="1" applyFill="1" applyBorder="1" applyAlignment="1">
      <alignment horizontal="center" vertical="center"/>
    </xf>
    <xf numFmtId="164" fontId="17" fillId="4" borderId="24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164" fontId="16" fillId="5" borderId="7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13" fillId="4" borderId="7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horizontal="center" vertical="center" wrapText="1"/>
    </xf>
    <xf numFmtId="165" fontId="9" fillId="4" borderId="7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6" fillId="0" borderId="10" xfId="0" applyFont="1" applyBorder="1" applyAlignment="1">
      <alignment vertical="center"/>
    </xf>
    <xf numFmtId="164" fontId="1" fillId="8" borderId="11" xfId="0" applyNumberFormat="1" applyFont="1" applyFill="1" applyBorder="1" applyAlignment="1">
      <alignment horizontal="center" vertical="center"/>
    </xf>
    <xf numFmtId="164" fontId="1" fillId="5" borderId="11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164" fontId="1" fillId="8" borderId="7" xfId="0" applyNumberFormat="1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164" fontId="23" fillId="4" borderId="11" xfId="0" applyNumberFormat="1" applyFont="1" applyFill="1" applyBorder="1" applyAlignment="1">
      <alignment horizontal="center" vertical="center"/>
    </xf>
    <xf numFmtId="164" fontId="21" fillId="4" borderId="7" xfId="0" applyNumberFormat="1" applyFont="1" applyFill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164" fontId="21" fillId="4" borderId="7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3" fillId="4" borderId="24" xfId="0" applyNumberFormat="1" applyFont="1" applyFill="1" applyBorder="1" applyAlignment="1">
      <alignment horizontal="center" vertical="center"/>
    </xf>
    <xf numFmtId="164" fontId="24" fillId="5" borderId="7" xfId="0" applyNumberFormat="1" applyFont="1" applyFill="1" applyBorder="1" applyAlignment="1">
      <alignment horizontal="center" vertical="center"/>
    </xf>
    <xf numFmtId="164" fontId="23" fillId="4" borderId="7" xfId="0" applyNumberFormat="1" applyFont="1" applyFill="1" applyBorder="1" applyAlignment="1">
      <alignment horizontal="center" vertical="center"/>
    </xf>
    <xf numFmtId="165" fontId="21" fillId="4" borderId="7" xfId="0" applyNumberFormat="1" applyFont="1" applyFill="1" applyBorder="1" applyAlignment="1">
      <alignment horizontal="center" vertical="center" wrapText="1"/>
    </xf>
    <xf numFmtId="165" fontId="21" fillId="4" borderId="7" xfId="0" applyNumberFormat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164" fontId="24" fillId="5" borderId="11" xfId="0" applyNumberFormat="1" applyFont="1" applyFill="1" applyBorder="1" applyAlignment="1">
      <alignment horizontal="center" vertical="center"/>
    </xf>
    <xf numFmtId="164" fontId="27" fillId="4" borderId="11" xfId="0" applyNumberFormat="1" applyFont="1" applyFill="1" applyBorder="1" applyAlignment="1">
      <alignment horizontal="center" vertical="center"/>
    </xf>
    <xf numFmtId="164" fontId="25" fillId="4" borderId="7" xfId="0" applyNumberFormat="1" applyFont="1" applyFill="1" applyBorder="1" applyAlignment="1">
      <alignment horizontal="center" vertical="center"/>
    </xf>
    <xf numFmtId="164" fontId="28" fillId="0" borderId="7" xfId="0" applyNumberFormat="1" applyFont="1" applyBorder="1" applyAlignment="1">
      <alignment horizontal="center" vertical="center"/>
    </xf>
    <xf numFmtId="164" fontId="25" fillId="4" borderId="7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64" fontId="27" fillId="4" borderId="24" xfId="0" applyNumberFormat="1" applyFont="1" applyFill="1" applyBorder="1" applyAlignment="1">
      <alignment horizontal="center" vertical="center"/>
    </xf>
    <xf numFmtId="164" fontId="28" fillId="5" borderId="7" xfId="0" applyNumberFormat="1" applyFont="1" applyFill="1" applyBorder="1" applyAlignment="1">
      <alignment horizontal="center" vertical="center"/>
    </xf>
    <xf numFmtId="164" fontId="27" fillId="4" borderId="7" xfId="0" applyNumberFormat="1" applyFont="1" applyFill="1" applyBorder="1" applyAlignment="1">
      <alignment horizontal="center" vertical="center"/>
    </xf>
    <xf numFmtId="165" fontId="25" fillId="4" borderId="7" xfId="0" applyNumberFormat="1" applyFont="1" applyFill="1" applyBorder="1" applyAlignment="1">
      <alignment horizontal="center" vertical="center" wrapText="1"/>
    </xf>
    <xf numFmtId="165" fontId="25" fillId="4" borderId="7" xfId="0" applyNumberFormat="1" applyFont="1" applyFill="1" applyBorder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164" fontId="28" fillId="5" borderId="1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8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20"/>
  <sheetViews>
    <sheetView showGridLines="0" tabSelected="1" topLeftCell="A96" zoomScale="85" zoomScaleNormal="85" workbookViewId="0">
      <selection activeCell="G111" sqref="G111"/>
    </sheetView>
  </sheetViews>
  <sheetFormatPr defaultColWidth="9.109375" defaultRowHeight="13.8" x14ac:dyDescent="0.25"/>
  <cols>
    <col min="1" max="1" width="1.5546875" style="1" customWidth="1"/>
    <col min="2" max="2" width="1.109375" style="1" customWidth="1"/>
    <col min="3" max="3" width="5.109375" style="35" customWidth="1"/>
    <col min="4" max="5" width="11.109375" style="1" customWidth="1"/>
    <col min="6" max="6" width="12.88671875" style="1" customWidth="1"/>
    <col min="7" max="7" width="7.33203125" style="1" customWidth="1"/>
    <col min="8" max="8" width="11.21875" style="1" customWidth="1"/>
    <col min="9" max="9" width="17" style="1" hidden="1" customWidth="1"/>
    <col min="10" max="10" width="0.6640625" style="1" hidden="1" customWidth="1"/>
    <col min="11" max="11" width="17.6640625" style="1" hidden="1" customWidth="1"/>
    <col min="12" max="12" width="17" style="1" hidden="1" customWidth="1"/>
    <col min="13" max="13" width="17.109375" style="1" hidden="1" customWidth="1"/>
    <col min="14" max="17" width="17.109375" style="1" customWidth="1"/>
    <col min="18" max="18" width="17.88671875" style="1" customWidth="1"/>
    <col min="19" max="19" width="22.109375" style="1" customWidth="1"/>
    <col min="20" max="20" width="14.6640625" style="1" hidden="1" customWidth="1"/>
    <col min="21" max="21" width="21.33203125" style="1" customWidth="1"/>
    <col min="22" max="22" width="20.44140625" style="1" customWidth="1"/>
    <col min="23" max="23" width="20.33203125" style="1" customWidth="1"/>
    <col min="24" max="24" width="22.44140625" style="1" customWidth="1"/>
    <col min="25" max="25" width="17.6640625" style="1" customWidth="1"/>
    <col min="26" max="26" width="9.109375" style="1"/>
    <col min="27" max="27" width="11.6640625" style="1" customWidth="1"/>
    <col min="28" max="16384" width="9.109375" style="1"/>
  </cols>
  <sheetData>
    <row r="1" spans="1:24" ht="28.95" customHeight="1" x14ac:dyDescent="0.25">
      <c r="A1" s="123" t="s">
        <v>0</v>
      </c>
      <c r="B1" s="124"/>
      <c r="C1" s="124"/>
      <c r="D1" s="124"/>
      <c r="E1" s="124"/>
      <c r="F1" s="125" t="s">
        <v>141</v>
      </c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6"/>
    </row>
    <row r="2" spans="1:24" ht="15" customHeight="1" x14ac:dyDescent="0.25">
      <c r="A2" s="148" t="s">
        <v>164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9"/>
      <c r="V2" s="149"/>
      <c r="W2" s="149"/>
      <c r="X2" s="149"/>
    </row>
    <row r="3" spans="1:24" ht="10.8" customHeight="1" x14ac:dyDescent="0.2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1"/>
      <c r="V3" s="151"/>
      <c r="W3" s="151"/>
      <c r="X3" s="151"/>
    </row>
    <row r="4" spans="1:24" ht="12.75" customHeight="1" x14ac:dyDescent="0.25">
      <c r="A4" s="127" t="s">
        <v>2</v>
      </c>
      <c r="B4" s="128"/>
      <c r="C4" s="129"/>
      <c r="D4" s="136" t="s">
        <v>3</v>
      </c>
      <c r="E4" s="137"/>
      <c r="F4" s="137"/>
      <c r="G4" s="137"/>
      <c r="H4" s="137"/>
      <c r="I4" s="2"/>
      <c r="J4" s="2"/>
      <c r="K4" s="142" t="s">
        <v>4</v>
      </c>
      <c r="L4" s="142" t="s">
        <v>5</v>
      </c>
      <c r="M4" s="144" t="s">
        <v>6</v>
      </c>
      <c r="N4" s="155" t="s">
        <v>149</v>
      </c>
      <c r="O4" s="155" t="s">
        <v>150</v>
      </c>
      <c r="P4" s="152" t="s">
        <v>151</v>
      </c>
      <c r="Q4" s="152" t="s">
        <v>152</v>
      </c>
      <c r="R4" s="146" t="s">
        <v>143</v>
      </c>
      <c r="S4" s="146" t="s">
        <v>144</v>
      </c>
      <c r="T4" s="108" t="s">
        <v>5</v>
      </c>
      <c r="U4" s="110" t="s">
        <v>7</v>
      </c>
      <c r="V4" s="111"/>
      <c r="W4" s="111"/>
      <c r="X4" s="112"/>
    </row>
    <row r="5" spans="1:24" ht="16.95" customHeight="1" x14ac:dyDescent="0.25">
      <c r="A5" s="130"/>
      <c r="B5" s="131"/>
      <c r="C5" s="132"/>
      <c r="D5" s="138"/>
      <c r="E5" s="139"/>
      <c r="F5" s="139"/>
      <c r="G5" s="139"/>
      <c r="H5" s="139"/>
      <c r="I5" s="2"/>
      <c r="J5" s="2"/>
      <c r="K5" s="143"/>
      <c r="L5" s="143"/>
      <c r="M5" s="145"/>
      <c r="N5" s="156"/>
      <c r="O5" s="156"/>
      <c r="P5" s="153"/>
      <c r="Q5" s="153"/>
      <c r="R5" s="147"/>
      <c r="S5" s="147"/>
      <c r="T5" s="109"/>
      <c r="U5" s="113"/>
      <c r="V5" s="114"/>
      <c r="W5" s="114"/>
      <c r="X5" s="115"/>
    </row>
    <row r="6" spans="1:24" ht="25.2" customHeight="1" thickBot="1" x14ac:dyDescent="0.3">
      <c r="A6" s="133"/>
      <c r="B6" s="134"/>
      <c r="C6" s="135"/>
      <c r="D6" s="140"/>
      <c r="E6" s="141"/>
      <c r="F6" s="141"/>
      <c r="G6" s="141"/>
      <c r="H6" s="141"/>
      <c r="I6" s="3" t="s">
        <v>8</v>
      </c>
      <c r="J6" s="4" t="s">
        <v>9</v>
      </c>
      <c r="K6" s="5">
        <v>2016</v>
      </c>
      <c r="L6" s="5">
        <v>2017</v>
      </c>
      <c r="M6" s="79">
        <v>2017</v>
      </c>
      <c r="N6" s="157"/>
      <c r="O6" s="157"/>
      <c r="P6" s="154"/>
      <c r="Q6" s="154"/>
      <c r="R6" s="6">
        <v>2026</v>
      </c>
      <c r="S6" s="6">
        <v>2026</v>
      </c>
      <c r="T6" s="7">
        <v>2018</v>
      </c>
      <c r="U6" s="7" t="s">
        <v>146</v>
      </c>
      <c r="V6" s="7" t="s">
        <v>147</v>
      </c>
      <c r="W6" s="7" t="s">
        <v>155</v>
      </c>
      <c r="X6" s="7" t="s">
        <v>156</v>
      </c>
    </row>
    <row r="7" spans="1:24" ht="24" customHeight="1" thickTop="1" x14ac:dyDescent="0.25">
      <c r="A7" s="116" t="s">
        <v>10</v>
      </c>
      <c r="B7" s="117"/>
      <c r="C7" s="118"/>
      <c r="D7" s="116" t="s">
        <v>11</v>
      </c>
      <c r="E7" s="117"/>
      <c r="F7" s="117"/>
      <c r="G7" s="117"/>
      <c r="H7" s="117"/>
      <c r="I7" s="8">
        <f>I8+I48+I54+I57</f>
        <v>0</v>
      </c>
      <c r="J7" s="8">
        <f>J8+J48+J54+J57</f>
        <v>0</v>
      </c>
      <c r="K7" s="9">
        <f>SUM(K48+K54+K57+K8)</f>
        <v>0</v>
      </c>
      <c r="L7" s="9">
        <f>SUM(L48+L54+L57+L8)</f>
        <v>0</v>
      </c>
      <c r="M7" s="9">
        <f>SUM(M48+M54+M57+M8)</f>
        <v>0</v>
      </c>
      <c r="N7" s="93">
        <f>N8+N48+N54+N57</f>
        <v>34100</v>
      </c>
      <c r="O7" s="93">
        <f>O8+O48+O54+O57</f>
        <v>670</v>
      </c>
      <c r="P7" s="80">
        <f>P8+P48+P54+P57</f>
        <v>37030</v>
      </c>
      <c r="Q7" s="80">
        <f>Q8+Q48+Q54+Q57</f>
        <v>700</v>
      </c>
      <c r="R7" s="10">
        <f t="shared" ref="R7:X7" si="0">SUM(R48+R54+R57+R8)</f>
        <v>35980</v>
      </c>
      <c r="S7" s="10">
        <f t="shared" si="0"/>
        <v>700</v>
      </c>
      <c r="T7" s="10">
        <f t="shared" si="0"/>
        <v>0</v>
      </c>
      <c r="U7" s="10">
        <f t="shared" si="0"/>
        <v>35900</v>
      </c>
      <c r="V7" s="10">
        <f t="shared" si="0"/>
        <v>750</v>
      </c>
      <c r="W7" s="10">
        <f t="shared" si="0"/>
        <v>35900</v>
      </c>
      <c r="X7" s="10">
        <f t="shared" si="0"/>
        <v>750</v>
      </c>
    </row>
    <row r="8" spans="1:24" ht="13.95" customHeight="1" x14ac:dyDescent="0.25">
      <c r="A8" s="119" t="s">
        <v>12</v>
      </c>
      <c r="B8" s="120"/>
      <c r="C8" s="121"/>
      <c r="D8" s="122" t="s">
        <v>13</v>
      </c>
      <c r="E8" s="122"/>
      <c r="F8" s="122"/>
      <c r="G8" s="122"/>
      <c r="H8" s="122"/>
      <c r="I8" s="11">
        <f>SUM(I9:I43)</f>
        <v>0</v>
      </c>
      <c r="J8" s="11">
        <f>SUM(J9:J43)</f>
        <v>0</v>
      </c>
      <c r="K8" s="12">
        <f>SUM(K9:K43)</f>
        <v>0</v>
      </c>
      <c r="L8" s="12">
        <f>SUM(L9:L43)</f>
        <v>0</v>
      </c>
      <c r="M8" s="12">
        <f>SUM(M9:M43)</f>
        <v>0</v>
      </c>
      <c r="N8" s="94">
        <v>34100</v>
      </c>
      <c r="O8" s="94">
        <v>670</v>
      </c>
      <c r="P8" s="81">
        <f>SUM(P44:P47)</f>
        <v>37030</v>
      </c>
      <c r="Q8" s="81">
        <f>SUM(Q44:Q47)</f>
        <v>700</v>
      </c>
      <c r="R8" s="11">
        <f>SUM(R44:R47)</f>
        <v>35980</v>
      </c>
      <c r="S8" s="11">
        <f>SUM(S44:S47)</f>
        <v>700</v>
      </c>
      <c r="T8" s="11">
        <f t="shared" ref="T8" si="1">SUM(T9:T43)</f>
        <v>0</v>
      </c>
      <c r="U8" s="11">
        <f>SUM(U44:U47)</f>
        <v>35900</v>
      </c>
      <c r="V8" s="11">
        <f>SUM(V44:V47)</f>
        <v>750</v>
      </c>
      <c r="W8" s="11">
        <f>SUM(W44:W47)</f>
        <v>35900</v>
      </c>
      <c r="X8" s="11">
        <v>750</v>
      </c>
    </row>
    <row r="9" spans="1:24" ht="12.75" hidden="1" customHeight="1" x14ac:dyDescent="0.25">
      <c r="A9" s="13"/>
      <c r="B9" s="14"/>
      <c r="C9" s="15" t="s">
        <v>14</v>
      </c>
      <c r="D9" s="158" t="s">
        <v>15</v>
      </c>
      <c r="E9" s="158"/>
      <c r="F9" s="158"/>
      <c r="G9" s="158"/>
      <c r="H9" s="158"/>
      <c r="I9" s="16"/>
      <c r="J9" s="16"/>
      <c r="K9" s="17"/>
      <c r="L9" s="17"/>
      <c r="M9" s="17"/>
      <c r="N9" s="95"/>
      <c r="O9" s="95"/>
      <c r="P9" s="82"/>
      <c r="Q9" s="82"/>
      <c r="R9" s="18">
        <v>36.6</v>
      </c>
      <c r="S9" s="18">
        <v>36.6</v>
      </c>
      <c r="T9" s="19"/>
      <c r="U9" s="20">
        <v>38</v>
      </c>
      <c r="V9" s="18">
        <v>36.6</v>
      </c>
      <c r="W9" s="20">
        <v>36</v>
      </c>
      <c r="X9" s="18">
        <v>36.6</v>
      </c>
    </row>
    <row r="10" spans="1:24" ht="12.75" hidden="1" customHeight="1" x14ac:dyDescent="0.25">
      <c r="A10" s="21"/>
      <c r="C10" s="15" t="s">
        <v>16</v>
      </c>
      <c r="D10" s="158" t="s">
        <v>17</v>
      </c>
      <c r="E10" s="158"/>
      <c r="F10" s="158"/>
      <c r="G10" s="158"/>
      <c r="H10" s="158"/>
      <c r="I10" s="16"/>
      <c r="J10" s="16"/>
      <c r="K10" s="17"/>
      <c r="L10" s="17"/>
      <c r="M10" s="17"/>
      <c r="N10" s="95"/>
      <c r="O10" s="95"/>
      <c r="P10" s="82"/>
      <c r="Q10" s="82"/>
      <c r="R10" s="18">
        <v>130</v>
      </c>
      <c r="S10" s="18">
        <v>130</v>
      </c>
      <c r="T10" s="19"/>
      <c r="U10" s="20">
        <v>135</v>
      </c>
      <c r="V10" s="18">
        <v>130</v>
      </c>
      <c r="W10" s="20">
        <v>140</v>
      </c>
      <c r="X10" s="18">
        <v>130</v>
      </c>
    </row>
    <row r="11" spans="1:24" ht="12.75" hidden="1" customHeight="1" x14ac:dyDescent="0.25">
      <c r="A11" s="21"/>
      <c r="C11" s="15" t="s">
        <v>18</v>
      </c>
      <c r="D11" s="158" t="s">
        <v>19</v>
      </c>
      <c r="E11" s="158"/>
      <c r="F11" s="158"/>
      <c r="G11" s="158"/>
      <c r="H11" s="158"/>
      <c r="I11" s="16"/>
      <c r="J11" s="16"/>
      <c r="K11" s="17"/>
      <c r="L11" s="17"/>
      <c r="M11" s="17"/>
      <c r="N11" s="95"/>
      <c r="O11" s="95"/>
      <c r="P11" s="82"/>
      <c r="Q11" s="82"/>
      <c r="R11" s="18"/>
      <c r="S11" s="18"/>
      <c r="T11" s="19"/>
      <c r="U11" s="20"/>
      <c r="V11" s="18"/>
      <c r="W11" s="20"/>
      <c r="X11" s="18"/>
    </row>
    <row r="12" spans="1:24" ht="12.75" hidden="1" customHeight="1" x14ac:dyDescent="0.25">
      <c r="A12" s="21"/>
      <c r="C12" s="15" t="s">
        <v>20</v>
      </c>
      <c r="D12" s="158" t="s">
        <v>21</v>
      </c>
      <c r="E12" s="158"/>
      <c r="F12" s="158"/>
      <c r="G12" s="158"/>
      <c r="H12" s="158"/>
      <c r="I12" s="16"/>
      <c r="J12" s="16"/>
      <c r="K12" s="17"/>
      <c r="L12" s="17"/>
      <c r="M12" s="17"/>
      <c r="N12" s="95"/>
      <c r="O12" s="95"/>
      <c r="P12" s="82"/>
      <c r="Q12" s="82"/>
      <c r="R12" s="18"/>
      <c r="S12" s="18"/>
      <c r="T12" s="19"/>
      <c r="U12" s="20"/>
      <c r="V12" s="18"/>
      <c r="W12" s="20"/>
      <c r="X12" s="18"/>
    </row>
    <row r="13" spans="1:24" ht="12.75" hidden="1" customHeight="1" x14ac:dyDescent="0.25">
      <c r="A13" s="21"/>
      <c r="C13" s="15" t="s">
        <v>22</v>
      </c>
      <c r="D13" s="158" t="s">
        <v>23</v>
      </c>
      <c r="E13" s="158"/>
      <c r="F13" s="158"/>
      <c r="G13" s="158"/>
      <c r="H13" s="158"/>
      <c r="I13" s="16"/>
      <c r="J13" s="16"/>
      <c r="K13" s="17"/>
      <c r="L13" s="17"/>
      <c r="M13" s="17"/>
      <c r="N13" s="95"/>
      <c r="O13" s="95"/>
      <c r="P13" s="82"/>
      <c r="Q13" s="82"/>
      <c r="R13" s="18"/>
      <c r="S13" s="18"/>
      <c r="T13" s="19"/>
      <c r="U13" s="20"/>
      <c r="V13" s="18"/>
      <c r="W13" s="20"/>
      <c r="X13" s="18"/>
    </row>
    <row r="14" spans="1:24" ht="12.75" hidden="1" customHeight="1" x14ac:dyDescent="0.25">
      <c r="A14" s="21"/>
      <c r="C14" s="15" t="s">
        <v>24</v>
      </c>
      <c r="D14" s="158" t="s">
        <v>25</v>
      </c>
      <c r="E14" s="158"/>
      <c r="F14" s="158"/>
      <c r="G14" s="158"/>
      <c r="H14" s="158"/>
      <c r="I14" s="16"/>
      <c r="J14" s="16"/>
      <c r="K14" s="17"/>
      <c r="L14" s="17"/>
      <c r="M14" s="17"/>
      <c r="N14" s="95"/>
      <c r="O14" s="95"/>
      <c r="P14" s="82"/>
      <c r="Q14" s="82"/>
      <c r="R14" s="18"/>
      <c r="S14" s="18"/>
      <c r="T14" s="19"/>
      <c r="U14" s="20"/>
      <c r="V14" s="18"/>
      <c r="W14" s="20"/>
      <c r="X14" s="18"/>
    </row>
    <row r="15" spans="1:24" ht="12.75" hidden="1" customHeight="1" x14ac:dyDescent="0.25">
      <c r="A15" s="21"/>
      <c r="C15" s="15" t="s">
        <v>26</v>
      </c>
      <c r="D15" s="158" t="s">
        <v>27</v>
      </c>
      <c r="E15" s="158"/>
      <c r="F15" s="158"/>
      <c r="G15" s="158"/>
      <c r="H15" s="158"/>
      <c r="I15" s="16"/>
      <c r="J15" s="16"/>
      <c r="K15" s="17"/>
      <c r="L15" s="17"/>
      <c r="M15" s="17"/>
      <c r="N15" s="95"/>
      <c r="O15" s="95"/>
      <c r="P15" s="82"/>
      <c r="Q15" s="82"/>
      <c r="R15" s="18"/>
      <c r="S15" s="18"/>
      <c r="T15" s="19"/>
      <c r="U15" s="20"/>
      <c r="V15" s="18"/>
      <c r="W15" s="20"/>
      <c r="X15" s="18"/>
    </row>
    <row r="16" spans="1:24" ht="12.75" hidden="1" customHeight="1" x14ac:dyDescent="0.25">
      <c r="A16" s="21"/>
      <c r="C16" s="15" t="s">
        <v>28</v>
      </c>
      <c r="D16" s="158" t="s">
        <v>29</v>
      </c>
      <c r="E16" s="158"/>
      <c r="F16" s="158"/>
      <c r="G16" s="158"/>
      <c r="H16" s="158"/>
      <c r="I16" s="16"/>
      <c r="J16" s="16"/>
      <c r="K16" s="17"/>
      <c r="L16" s="17"/>
      <c r="M16" s="17"/>
      <c r="N16" s="95"/>
      <c r="O16" s="95"/>
      <c r="P16" s="82"/>
      <c r="Q16" s="82"/>
      <c r="R16" s="18"/>
      <c r="S16" s="18"/>
      <c r="T16" s="19"/>
      <c r="U16" s="20"/>
      <c r="V16" s="18"/>
      <c r="W16" s="20"/>
      <c r="X16" s="18"/>
    </row>
    <row r="17" spans="1:26" ht="12.75" hidden="1" customHeight="1" x14ac:dyDescent="0.25">
      <c r="A17" s="21"/>
      <c r="C17" s="15" t="s">
        <v>30</v>
      </c>
      <c r="D17" s="158" t="s">
        <v>31</v>
      </c>
      <c r="E17" s="158"/>
      <c r="F17" s="158"/>
      <c r="G17" s="158"/>
      <c r="H17" s="158"/>
      <c r="I17" s="16"/>
      <c r="J17" s="16"/>
      <c r="K17" s="17"/>
      <c r="L17" s="17"/>
      <c r="M17" s="17"/>
      <c r="N17" s="95"/>
      <c r="O17" s="95"/>
      <c r="P17" s="82"/>
      <c r="Q17" s="82"/>
      <c r="R17" s="18"/>
      <c r="S17" s="18"/>
      <c r="T17" s="19"/>
      <c r="U17" s="20"/>
      <c r="V17" s="18"/>
      <c r="W17" s="20"/>
      <c r="X17" s="18"/>
    </row>
    <row r="18" spans="1:26" ht="12.75" hidden="1" customHeight="1" x14ac:dyDescent="0.25">
      <c r="A18" s="21"/>
      <c r="C18" s="15" t="s">
        <v>32</v>
      </c>
      <c r="D18" s="158" t="s">
        <v>33</v>
      </c>
      <c r="E18" s="158"/>
      <c r="F18" s="158"/>
      <c r="G18" s="158"/>
      <c r="H18" s="158"/>
      <c r="I18" s="16"/>
      <c r="J18" s="16"/>
      <c r="K18" s="17"/>
      <c r="L18" s="17"/>
      <c r="M18" s="17"/>
      <c r="N18" s="95"/>
      <c r="O18" s="95"/>
      <c r="P18" s="82"/>
      <c r="Q18" s="82"/>
      <c r="R18" s="18"/>
      <c r="S18" s="18"/>
      <c r="T18" s="19"/>
      <c r="U18" s="20"/>
      <c r="V18" s="18"/>
      <c r="W18" s="20"/>
      <c r="X18" s="18"/>
    </row>
    <row r="19" spans="1:26" ht="12.75" hidden="1" customHeight="1" x14ac:dyDescent="0.25">
      <c r="A19" s="21"/>
      <c r="C19" s="15" t="s">
        <v>34</v>
      </c>
      <c r="D19" s="158" t="s">
        <v>35</v>
      </c>
      <c r="E19" s="158"/>
      <c r="F19" s="158"/>
      <c r="G19" s="158"/>
      <c r="H19" s="158"/>
      <c r="I19" s="16"/>
      <c r="J19" s="16"/>
      <c r="K19" s="17"/>
      <c r="L19" s="17"/>
      <c r="M19" s="17"/>
      <c r="N19" s="95"/>
      <c r="O19" s="95"/>
      <c r="P19" s="82"/>
      <c r="Q19" s="82"/>
      <c r="R19" s="18"/>
      <c r="S19" s="18"/>
      <c r="T19" s="19"/>
      <c r="U19" s="20"/>
      <c r="V19" s="18"/>
      <c r="W19" s="20"/>
      <c r="X19" s="18"/>
    </row>
    <row r="20" spans="1:26" ht="12.75" hidden="1" customHeight="1" x14ac:dyDescent="0.25">
      <c r="A20" s="21"/>
      <c r="C20" s="15" t="s">
        <v>36</v>
      </c>
      <c r="D20" s="158" t="s">
        <v>37</v>
      </c>
      <c r="E20" s="158"/>
      <c r="F20" s="158"/>
      <c r="G20" s="158"/>
      <c r="H20" s="158"/>
      <c r="I20" s="16"/>
      <c r="J20" s="16"/>
      <c r="K20" s="17"/>
      <c r="L20" s="17"/>
      <c r="M20" s="17"/>
      <c r="N20" s="95"/>
      <c r="O20" s="95"/>
      <c r="P20" s="82"/>
      <c r="Q20" s="82"/>
      <c r="R20" s="18">
        <v>198.4</v>
      </c>
      <c r="S20" s="18">
        <v>198.4</v>
      </c>
      <c r="T20" s="19"/>
      <c r="U20" s="20">
        <v>200</v>
      </c>
      <c r="V20" s="18">
        <v>198.4</v>
      </c>
      <c r="W20" s="20">
        <v>205</v>
      </c>
      <c r="X20" s="18">
        <v>198.4</v>
      </c>
    </row>
    <row r="21" spans="1:26" ht="12.75" hidden="1" customHeight="1" x14ac:dyDescent="0.25">
      <c r="A21" s="21"/>
      <c r="C21" s="15" t="s">
        <v>38</v>
      </c>
      <c r="D21" s="158" t="s">
        <v>39</v>
      </c>
      <c r="E21" s="158"/>
      <c r="F21" s="158"/>
      <c r="G21" s="158"/>
      <c r="H21" s="158"/>
      <c r="I21" s="16"/>
      <c r="J21" s="16"/>
      <c r="K21" s="17"/>
      <c r="L21" s="17"/>
      <c r="M21" s="17"/>
      <c r="N21" s="95"/>
      <c r="O21" s="95"/>
      <c r="P21" s="82"/>
      <c r="Q21" s="82"/>
      <c r="R21" s="18">
        <v>1300</v>
      </c>
      <c r="S21" s="18">
        <v>1300</v>
      </c>
      <c r="T21" s="19"/>
      <c r="U21" s="20">
        <v>1320</v>
      </c>
      <c r="V21" s="18">
        <v>1300</v>
      </c>
      <c r="W21" s="20">
        <v>1320</v>
      </c>
      <c r="X21" s="18">
        <v>1300</v>
      </c>
    </row>
    <row r="22" spans="1:26" ht="12.75" hidden="1" customHeight="1" x14ac:dyDescent="0.25">
      <c r="A22" s="21"/>
      <c r="C22" s="15" t="s">
        <v>40</v>
      </c>
      <c r="D22" s="158" t="s">
        <v>41</v>
      </c>
      <c r="E22" s="158"/>
      <c r="F22" s="158"/>
      <c r="G22" s="158"/>
      <c r="H22" s="158"/>
      <c r="I22" s="16"/>
      <c r="J22" s="16"/>
      <c r="K22" s="17"/>
      <c r="L22" s="17"/>
      <c r="M22" s="17"/>
      <c r="N22" s="95"/>
      <c r="O22" s="95"/>
      <c r="P22" s="82"/>
      <c r="Q22" s="82"/>
      <c r="R22" s="18"/>
      <c r="S22" s="18"/>
      <c r="T22" s="19"/>
      <c r="U22" s="20"/>
      <c r="V22" s="18"/>
      <c r="W22" s="20"/>
      <c r="X22" s="18"/>
    </row>
    <row r="23" spans="1:26" ht="12.75" hidden="1" customHeight="1" x14ac:dyDescent="0.25">
      <c r="A23" s="21"/>
      <c r="C23" s="15" t="s">
        <v>42</v>
      </c>
      <c r="D23" s="158" t="s">
        <v>43</v>
      </c>
      <c r="E23" s="158"/>
      <c r="F23" s="158"/>
      <c r="G23" s="158"/>
      <c r="H23" s="158"/>
      <c r="I23" s="16"/>
      <c r="J23" s="16"/>
      <c r="K23" s="17"/>
      <c r="L23" s="17"/>
      <c r="M23" s="17"/>
      <c r="N23" s="95"/>
      <c r="O23" s="95"/>
      <c r="P23" s="82"/>
      <c r="Q23" s="82"/>
      <c r="R23" s="18"/>
      <c r="S23" s="18"/>
      <c r="T23" s="19"/>
      <c r="U23" s="20"/>
      <c r="V23" s="18"/>
      <c r="W23" s="20"/>
      <c r="X23" s="18"/>
    </row>
    <row r="24" spans="1:26" ht="12.75" hidden="1" customHeight="1" x14ac:dyDescent="0.25">
      <c r="A24" s="21"/>
      <c r="C24" s="15" t="s">
        <v>44</v>
      </c>
      <c r="D24" s="158" t="s">
        <v>45</v>
      </c>
      <c r="E24" s="158"/>
      <c r="F24" s="158"/>
      <c r="G24" s="158"/>
      <c r="H24" s="158"/>
      <c r="I24" s="16"/>
      <c r="J24" s="16"/>
      <c r="K24" s="17"/>
      <c r="L24" s="17"/>
      <c r="M24" s="17"/>
      <c r="N24" s="95"/>
      <c r="O24" s="95"/>
      <c r="P24" s="82"/>
      <c r="Q24" s="82"/>
      <c r="R24" s="18"/>
      <c r="S24" s="18"/>
      <c r="T24" s="19"/>
      <c r="U24" s="20"/>
      <c r="V24" s="18"/>
      <c r="W24" s="20"/>
      <c r="X24" s="18"/>
    </row>
    <row r="25" spans="1:26" ht="12.75" hidden="1" customHeight="1" x14ac:dyDescent="0.25">
      <c r="A25" s="21"/>
      <c r="C25" s="15" t="s">
        <v>46</v>
      </c>
      <c r="D25" s="158" t="s">
        <v>47</v>
      </c>
      <c r="E25" s="158"/>
      <c r="F25" s="158"/>
      <c r="G25" s="158"/>
      <c r="H25" s="158"/>
      <c r="I25" s="16"/>
      <c r="J25" s="16"/>
      <c r="K25" s="17"/>
      <c r="L25" s="17"/>
      <c r="M25" s="17"/>
      <c r="N25" s="95"/>
      <c r="O25" s="95"/>
      <c r="P25" s="82"/>
      <c r="Q25" s="82"/>
      <c r="R25" s="18"/>
      <c r="S25" s="18"/>
      <c r="T25" s="19"/>
      <c r="U25" s="20"/>
      <c r="V25" s="18"/>
      <c r="W25" s="20"/>
      <c r="X25" s="18"/>
    </row>
    <row r="26" spans="1:26" ht="12.75" hidden="1" customHeight="1" x14ac:dyDescent="0.25">
      <c r="A26" s="21"/>
      <c r="C26" s="15" t="s">
        <v>48</v>
      </c>
      <c r="D26" s="158" t="s">
        <v>49</v>
      </c>
      <c r="E26" s="158"/>
      <c r="F26" s="158"/>
      <c r="G26" s="158"/>
      <c r="H26" s="158"/>
      <c r="I26" s="16"/>
      <c r="J26" s="16"/>
      <c r="K26" s="17"/>
      <c r="L26" s="17"/>
      <c r="M26" s="17"/>
      <c r="N26" s="95"/>
      <c r="O26" s="95"/>
      <c r="P26" s="82"/>
      <c r="Q26" s="82"/>
      <c r="R26" s="18"/>
      <c r="S26" s="18"/>
      <c r="T26" s="19"/>
      <c r="U26" s="20"/>
      <c r="V26" s="18"/>
      <c r="W26" s="20"/>
      <c r="X26" s="18"/>
    </row>
    <row r="27" spans="1:26" ht="12.75" hidden="1" customHeight="1" x14ac:dyDescent="0.25">
      <c r="A27" s="21"/>
      <c r="C27" s="15" t="s">
        <v>50</v>
      </c>
      <c r="D27" s="158" t="s">
        <v>51</v>
      </c>
      <c r="E27" s="158"/>
      <c r="F27" s="158"/>
      <c r="G27" s="158"/>
      <c r="H27" s="158"/>
      <c r="I27" s="16"/>
      <c r="J27" s="16"/>
      <c r="K27" s="17"/>
      <c r="L27" s="17"/>
      <c r="M27" s="17"/>
      <c r="N27" s="95"/>
      <c r="O27" s="95"/>
      <c r="P27" s="82"/>
      <c r="Q27" s="82"/>
      <c r="R27" s="18"/>
      <c r="S27" s="18"/>
      <c r="T27" s="19"/>
      <c r="U27" s="20"/>
      <c r="V27" s="18"/>
      <c r="W27" s="20"/>
      <c r="X27" s="18"/>
    </row>
    <row r="28" spans="1:26" ht="12.75" hidden="1" customHeight="1" x14ac:dyDescent="0.25">
      <c r="A28" s="21"/>
      <c r="C28" s="15" t="s">
        <v>52</v>
      </c>
      <c r="D28" s="158" t="s">
        <v>53</v>
      </c>
      <c r="E28" s="158"/>
      <c r="F28" s="158"/>
      <c r="G28" s="158"/>
      <c r="H28" s="158"/>
      <c r="I28" s="16"/>
      <c r="J28" s="16"/>
      <c r="K28" s="17"/>
      <c r="L28" s="17"/>
      <c r="M28" s="17"/>
      <c r="N28" s="95"/>
      <c r="O28" s="95"/>
      <c r="P28" s="82"/>
      <c r="Q28" s="82"/>
      <c r="R28" s="18"/>
      <c r="S28" s="18"/>
      <c r="T28" s="19"/>
      <c r="U28" s="20"/>
      <c r="V28" s="18"/>
      <c r="W28" s="20"/>
      <c r="X28" s="18"/>
    </row>
    <row r="29" spans="1:26" ht="12.75" hidden="1" customHeight="1" x14ac:dyDescent="0.25">
      <c r="A29" s="21"/>
      <c r="C29" s="15" t="s">
        <v>54</v>
      </c>
      <c r="D29" s="158" t="s">
        <v>55</v>
      </c>
      <c r="E29" s="158"/>
      <c r="F29" s="158"/>
      <c r="G29" s="158"/>
      <c r="H29" s="158"/>
      <c r="I29" s="16"/>
      <c r="J29" s="16"/>
      <c r="K29" s="17"/>
      <c r="L29" s="17"/>
      <c r="M29" s="17"/>
      <c r="N29" s="95"/>
      <c r="O29" s="95"/>
      <c r="P29" s="82"/>
      <c r="Q29" s="82"/>
      <c r="R29" s="18"/>
      <c r="S29" s="18"/>
      <c r="T29" s="19"/>
      <c r="U29" s="20"/>
      <c r="V29" s="18"/>
      <c r="W29" s="20"/>
      <c r="X29" s="18"/>
    </row>
    <row r="30" spans="1:26" ht="12.75" hidden="1" customHeight="1" x14ac:dyDescent="0.25">
      <c r="A30" s="21"/>
      <c r="C30" s="15" t="s">
        <v>56</v>
      </c>
      <c r="D30" s="158" t="s">
        <v>57</v>
      </c>
      <c r="E30" s="158"/>
      <c r="F30" s="158"/>
      <c r="G30" s="158"/>
      <c r="H30" s="158"/>
      <c r="I30" s="16"/>
      <c r="J30" s="16"/>
      <c r="K30" s="17"/>
      <c r="L30" s="17"/>
      <c r="M30" s="17"/>
      <c r="N30" s="95"/>
      <c r="O30" s="95"/>
      <c r="P30" s="82"/>
      <c r="Q30" s="82"/>
      <c r="R30" s="18"/>
      <c r="S30" s="18"/>
      <c r="T30" s="19"/>
      <c r="U30" s="20"/>
      <c r="V30" s="18"/>
      <c r="W30" s="20"/>
      <c r="X30" s="18"/>
    </row>
    <row r="31" spans="1:26" ht="12.75" hidden="1" customHeight="1" x14ac:dyDescent="0.25">
      <c r="A31" s="21"/>
      <c r="C31" s="15" t="s">
        <v>58</v>
      </c>
      <c r="D31" s="158" t="s">
        <v>59</v>
      </c>
      <c r="E31" s="158"/>
      <c r="F31" s="158"/>
      <c r="G31" s="158"/>
      <c r="H31" s="158"/>
      <c r="I31" s="16"/>
      <c r="J31" s="16"/>
      <c r="K31" s="17"/>
      <c r="L31" s="17"/>
      <c r="M31" s="17"/>
      <c r="N31" s="95"/>
      <c r="O31" s="95"/>
      <c r="P31" s="82"/>
      <c r="Q31" s="82"/>
      <c r="R31" s="18"/>
      <c r="S31" s="18"/>
      <c r="T31" s="19"/>
      <c r="U31" s="20"/>
      <c r="V31" s="18"/>
      <c r="W31" s="20"/>
      <c r="X31" s="18"/>
    </row>
    <row r="32" spans="1:26" ht="12.75" hidden="1" customHeight="1" x14ac:dyDescent="0.25">
      <c r="A32" s="21"/>
      <c r="C32" s="15" t="s">
        <v>60</v>
      </c>
      <c r="D32" s="158" t="s">
        <v>61</v>
      </c>
      <c r="E32" s="158"/>
      <c r="F32" s="158"/>
      <c r="G32" s="158"/>
      <c r="H32" s="158"/>
      <c r="I32" s="16"/>
      <c r="J32" s="16"/>
      <c r="K32" s="17"/>
      <c r="L32" s="17"/>
      <c r="M32" s="17"/>
      <c r="N32" s="95"/>
      <c r="O32" s="95"/>
      <c r="P32" s="82"/>
      <c r="Q32" s="82"/>
      <c r="R32" s="18"/>
      <c r="S32" s="18"/>
      <c r="T32" s="19"/>
      <c r="U32" s="20"/>
      <c r="V32" s="18"/>
      <c r="W32" s="20"/>
      <c r="X32" s="18"/>
      <c r="Z32" s="1" t="s">
        <v>62</v>
      </c>
    </row>
    <row r="33" spans="1:24" ht="12.75" hidden="1" customHeight="1" x14ac:dyDescent="0.25">
      <c r="A33" s="21"/>
      <c r="C33" s="15" t="s">
        <v>63</v>
      </c>
      <c r="D33" s="158" t="s">
        <v>64</v>
      </c>
      <c r="E33" s="158"/>
      <c r="F33" s="158"/>
      <c r="G33" s="158"/>
      <c r="H33" s="158"/>
      <c r="I33" s="16"/>
      <c r="J33" s="16"/>
      <c r="K33" s="17"/>
      <c r="L33" s="17"/>
      <c r="M33" s="17"/>
      <c r="N33" s="95"/>
      <c r="O33" s="95"/>
      <c r="P33" s="82"/>
      <c r="Q33" s="82"/>
      <c r="R33" s="18"/>
      <c r="S33" s="18"/>
      <c r="T33" s="19"/>
      <c r="U33" s="20"/>
      <c r="V33" s="18"/>
      <c r="W33" s="20"/>
      <c r="X33" s="18"/>
    </row>
    <row r="34" spans="1:24" ht="12.75" hidden="1" customHeight="1" x14ac:dyDescent="0.25">
      <c r="A34" s="21"/>
      <c r="C34" s="15" t="s">
        <v>65</v>
      </c>
      <c r="D34" s="158" t="s">
        <v>66</v>
      </c>
      <c r="E34" s="158"/>
      <c r="F34" s="158"/>
      <c r="G34" s="158"/>
      <c r="H34" s="158"/>
      <c r="I34" s="16"/>
      <c r="J34" s="16"/>
      <c r="K34" s="17"/>
      <c r="L34" s="17"/>
      <c r="M34" s="17"/>
      <c r="N34" s="95"/>
      <c r="O34" s="95"/>
      <c r="P34" s="82"/>
      <c r="Q34" s="82"/>
      <c r="R34" s="18"/>
      <c r="S34" s="18"/>
      <c r="T34" s="19"/>
      <c r="U34" s="20"/>
      <c r="V34" s="18"/>
      <c r="W34" s="20"/>
      <c r="X34" s="18"/>
    </row>
    <row r="35" spans="1:24" ht="12.75" hidden="1" customHeight="1" x14ac:dyDescent="0.25">
      <c r="A35" s="21"/>
      <c r="C35" s="15" t="s">
        <v>67</v>
      </c>
      <c r="D35" s="158" t="s">
        <v>68</v>
      </c>
      <c r="E35" s="158"/>
      <c r="F35" s="158"/>
      <c r="G35" s="158"/>
      <c r="H35" s="158"/>
      <c r="I35" s="16"/>
      <c r="J35" s="16"/>
      <c r="K35" s="17"/>
      <c r="L35" s="17"/>
      <c r="M35" s="17"/>
      <c r="N35" s="95"/>
      <c r="O35" s="95"/>
      <c r="P35" s="82"/>
      <c r="Q35" s="82"/>
      <c r="R35" s="18"/>
      <c r="S35" s="18"/>
      <c r="T35" s="19"/>
      <c r="U35" s="20"/>
      <c r="V35" s="18"/>
      <c r="W35" s="20"/>
      <c r="X35" s="18"/>
    </row>
    <row r="36" spans="1:24" ht="12.75" hidden="1" customHeight="1" x14ac:dyDescent="0.25">
      <c r="A36" s="21"/>
      <c r="C36" s="15" t="s">
        <v>69</v>
      </c>
      <c r="D36" s="158" t="s">
        <v>70</v>
      </c>
      <c r="E36" s="158"/>
      <c r="F36" s="158"/>
      <c r="G36" s="158"/>
      <c r="H36" s="158"/>
      <c r="I36" s="16"/>
      <c r="J36" s="16"/>
      <c r="K36" s="17"/>
      <c r="L36" s="17"/>
      <c r="M36" s="17"/>
      <c r="N36" s="95"/>
      <c r="O36" s="95"/>
      <c r="P36" s="82"/>
      <c r="Q36" s="82"/>
      <c r="R36" s="18"/>
      <c r="S36" s="18"/>
      <c r="T36" s="19"/>
      <c r="U36" s="20"/>
      <c r="V36" s="18"/>
      <c r="W36" s="20"/>
      <c r="X36" s="18"/>
    </row>
    <row r="37" spans="1:24" ht="12.75" hidden="1" customHeight="1" x14ac:dyDescent="0.25">
      <c r="A37" s="21"/>
      <c r="C37" s="15" t="s">
        <v>71</v>
      </c>
      <c r="D37" s="158" t="s">
        <v>72</v>
      </c>
      <c r="E37" s="158"/>
      <c r="F37" s="158"/>
      <c r="G37" s="158"/>
      <c r="H37" s="158"/>
      <c r="I37" s="16"/>
      <c r="J37" s="16"/>
      <c r="K37" s="17"/>
      <c r="L37" s="17"/>
      <c r="M37" s="17"/>
      <c r="N37" s="95"/>
      <c r="O37" s="95"/>
      <c r="P37" s="82"/>
      <c r="Q37" s="82"/>
      <c r="R37" s="18"/>
      <c r="S37" s="18"/>
      <c r="T37" s="19"/>
      <c r="U37" s="20"/>
      <c r="V37" s="18"/>
      <c r="W37" s="20"/>
      <c r="X37" s="18"/>
    </row>
    <row r="38" spans="1:24" ht="12.75" hidden="1" customHeight="1" x14ac:dyDescent="0.25">
      <c r="A38" s="21"/>
      <c r="C38" s="15" t="s">
        <v>73</v>
      </c>
      <c r="D38" s="158" t="s">
        <v>74</v>
      </c>
      <c r="E38" s="158"/>
      <c r="F38" s="158"/>
      <c r="G38" s="158"/>
      <c r="H38" s="158"/>
      <c r="I38" s="16"/>
      <c r="J38" s="16"/>
      <c r="K38" s="17"/>
      <c r="L38" s="17"/>
      <c r="M38" s="17"/>
      <c r="N38" s="95"/>
      <c r="O38" s="95"/>
      <c r="P38" s="82"/>
      <c r="Q38" s="82"/>
      <c r="R38" s="18"/>
      <c r="S38" s="18"/>
      <c r="T38" s="19"/>
      <c r="U38" s="20"/>
      <c r="V38" s="18"/>
      <c r="W38" s="20"/>
      <c r="X38" s="18"/>
    </row>
    <row r="39" spans="1:24" ht="12.75" hidden="1" customHeight="1" x14ac:dyDescent="0.25">
      <c r="A39" s="21"/>
      <c r="C39" s="15" t="s">
        <v>75</v>
      </c>
      <c r="D39" s="158" t="s">
        <v>76</v>
      </c>
      <c r="E39" s="158"/>
      <c r="F39" s="158"/>
      <c r="G39" s="158"/>
      <c r="H39" s="158"/>
      <c r="I39" s="16"/>
      <c r="J39" s="16"/>
      <c r="K39" s="17"/>
      <c r="L39" s="17"/>
      <c r="M39" s="17"/>
      <c r="N39" s="95"/>
      <c r="O39" s="95"/>
      <c r="P39" s="82"/>
      <c r="Q39" s="82"/>
      <c r="R39" s="18"/>
      <c r="S39" s="18"/>
      <c r="T39" s="19"/>
      <c r="U39" s="20"/>
      <c r="V39" s="18"/>
      <c r="W39" s="20"/>
      <c r="X39" s="18"/>
    </row>
    <row r="40" spans="1:24" ht="12.75" hidden="1" customHeight="1" x14ac:dyDescent="0.25">
      <c r="A40" s="21"/>
      <c r="C40" s="15" t="s">
        <v>77</v>
      </c>
      <c r="D40" s="158" t="s">
        <v>78</v>
      </c>
      <c r="E40" s="158"/>
      <c r="F40" s="158"/>
      <c r="G40" s="158"/>
      <c r="H40" s="158"/>
      <c r="I40" s="16"/>
      <c r="J40" s="16"/>
      <c r="K40" s="17"/>
      <c r="L40" s="17"/>
      <c r="M40" s="17"/>
      <c r="N40" s="95"/>
      <c r="O40" s="95"/>
      <c r="P40" s="82"/>
      <c r="Q40" s="82"/>
      <c r="R40" s="18"/>
      <c r="S40" s="18"/>
      <c r="T40" s="19"/>
      <c r="U40" s="20"/>
      <c r="V40" s="18"/>
      <c r="W40" s="20"/>
      <c r="X40" s="18"/>
    </row>
    <row r="41" spans="1:24" ht="12.75" hidden="1" customHeight="1" x14ac:dyDescent="0.25">
      <c r="A41" s="21"/>
      <c r="C41" s="15" t="s">
        <v>79</v>
      </c>
      <c r="D41" s="158" t="s">
        <v>80</v>
      </c>
      <c r="E41" s="158"/>
      <c r="F41" s="158"/>
      <c r="G41" s="158"/>
      <c r="H41" s="158"/>
      <c r="I41" s="16"/>
      <c r="J41" s="16"/>
      <c r="K41" s="17"/>
      <c r="L41" s="17"/>
      <c r="M41" s="17"/>
      <c r="N41" s="95"/>
      <c r="O41" s="95"/>
      <c r="P41" s="82"/>
      <c r="Q41" s="82"/>
      <c r="R41" s="18"/>
      <c r="S41" s="18"/>
      <c r="T41" s="19"/>
      <c r="U41" s="20"/>
      <c r="V41" s="18"/>
      <c r="W41" s="20"/>
      <c r="X41" s="18"/>
    </row>
    <row r="42" spans="1:24" ht="12.75" hidden="1" customHeight="1" x14ac:dyDescent="0.25">
      <c r="A42" s="21"/>
      <c r="C42" s="15" t="s">
        <v>81</v>
      </c>
      <c r="D42" s="158" t="s">
        <v>82</v>
      </c>
      <c r="E42" s="158"/>
      <c r="F42" s="158"/>
      <c r="G42" s="158"/>
      <c r="H42" s="158"/>
      <c r="I42" s="16"/>
      <c r="J42" s="16"/>
      <c r="K42" s="17"/>
      <c r="L42" s="17"/>
      <c r="M42" s="17"/>
      <c r="N42" s="95"/>
      <c r="O42" s="95"/>
      <c r="P42" s="82"/>
      <c r="Q42" s="82"/>
      <c r="R42" s="18"/>
      <c r="S42" s="18"/>
      <c r="T42" s="19"/>
      <c r="U42" s="20"/>
      <c r="V42" s="18"/>
      <c r="W42" s="20"/>
      <c r="X42" s="18"/>
    </row>
    <row r="43" spans="1:24" ht="12.75" hidden="1" customHeight="1" x14ac:dyDescent="0.25">
      <c r="A43" s="21"/>
      <c r="C43" s="15" t="s">
        <v>83</v>
      </c>
      <c r="D43" s="158" t="s">
        <v>84</v>
      </c>
      <c r="E43" s="158"/>
      <c r="F43" s="158"/>
      <c r="G43" s="158"/>
      <c r="H43" s="158"/>
      <c r="I43" s="16"/>
      <c r="J43" s="16"/>
      <c r="K43" s="17"/>
      <c r="L43" s="17"/>
      <c r="M43" s="17"/>
      <c r="N43" s="95"/>
      <c r="O43" s="95"/>
      <c r="P43" s="82"/>
      <c r="Q43" s="82"/>
      <c r="R43" s="18">
        <v>15</v>
      </c>
      <c r="S43" s="18">
        <v>15</v>
      </c>
      <c r="T43" s="19"/>
      <c r="U43" s="20">
        <v>17</v>
      </c>
      <c r="V43" s="18">
        <v>15</v>
      </c>
      <c r="W43" s="20">
        <v>19</v>
      </c>
      <c r="X43" s="18">
        <v>15</v>
      </c>
    </row>
    <row r="44" spans="1:24" ht="12.75" customHeight="1" x14ac:dyDescent="0.25">
      <c r="A44" s="21"/>
      <c r="C44" s="107"/>
      <c r="D44" s="163" t="s">
        <v>160</v>
      </c>
      <c r="E44" s="164"/>
      <c r="F44" s="164"/>
      <c r="G44" s="164"/>
      <c r="H44" s="165"/>
      <c r="I44" s="16"/>
      <c r="J44" s="16"/>
      <c r="K44" s="17"/>
      <c r="L44" s="17"/>
      <c r="M44" s="17"/>
      <c r="N44" s="95"/>
      <c r="O44" s="95"/>
      <c r="P44" s="82">
        <v>1670</v>
      </c>
      <c r="Q44" s="82">
        <v>80</v>
      </c>
      <c r="R44" s="18">
        <v>1700</v>
      </c>
      <c r="S44" s="18">
        <v>90</v>
      </c>
      <c r="T44" s="19"/>
      <c r="U44" s="20">
        <v>1700</v>
      </c>
      <c r="V44" s="18">
        <v>90</v>
      </c>
      <c r="W44" s="20">
        <v>1700</v>
      </c>
      <c r="X44" s="18">
        <v>90</v>
      </c>
    </row>
    <row r="45" spans="1:24" ht="12.75" customHeight="1" x14ac:dyDescent="0.25">
      <c r="A45" s="21"/>
      <c r="C45" s="107"/>
      <c r="D45" s="163" t="s">
        <v>161</v>
      </c>
      <c r="E45" s="164"/>
      <c r="F45" s="164"/>
      <c r="G45" s="164"/>
      <c r="H45" s="165"/>
      <c r="I45" s="16"/>
      <c r="J45" s="16"/>
      <c r="K45" s="17"/>
      <c r="L45" s="17"/>
      <c r="M45" s="17"/>
      <c r="N45" s="95"/>
      <c r="O45" s="95"/>
      <c r="P45" s="82">
        <v>200</v>
      </c>
      <c r="Q45" s="82">
        <v>0</v>
      </c>
      <c r="R45" s="18">
        <v>1000</v>
      </c>
      <c r="S45" s="18">
        <v>0</v>
      </c>
      <c r="T45" s="19"/>
      <c r="U45" s="20">
        <v>300</v>
      </c>
      <c r="V45" s="18">
        <v>0</v>
      </c>
      <c r="W45" s="20">
        <v>450</v>
      </c>
      <c r="X45" s="18">
        <v>0</v>
      </c>
    </row>
    <row r="46" spans="1:24" ht="12.75" customHeight="1" x14ac:dyDescent="0.25">
      <c r="A46" s="21"/>
      <c r="C46" s="107"/>
      <c r="D46" s="163" t="s">
        <v>162</v>
      </c>
      <c r="E46" s="164"/>
      <c r="F46" s="164"/>
      <c r="G46" s="164"/>
      <c r="H46" s="165"/>
      <c r="I46" s="16"/>
      <c r="J46" s="16"/>
      <c r="K46" s="17"/>
      <c r="L46" s="17"/>
      <c r="M46" s="17"/>
      <c r="N46" s="95"/>
      <c r="O46" s="95"/>
      <c r="P46" s="82">
        <v>700</v>
      </c>
      <c r="Q46" s="82">
        <v>90</v>
      </c>
      <c r="R46" s="18">
        <v>750</v>
      </c>
      <c r="S46" s="18">
        <v>100</v>
      </c>
      <c r="T46" s="19"/>
      <c r="U46" s="20">
        <v>800</v>
      </c>
      <c r="V46" s="18">
        <v>100</v>
      </c>
      <c r="W46" s="20">
        <v>800</v>
      </c>
      <c r="X46" s="18">
        <v>100</v>
      </c>
    </row>
    <row r="47" spans="1:24" ht="12.75" customHeight="1" x14ac:dyDescent="0.25">
      <c r="A47" s="21"/>
      <c r="C47" s="107"/>
      <c r="D47" s="163" t="s">
        <v>137</v>
      </c>
      <c r="E47" s="164"/>
      <c r="F47" s="164"/>
      <c r="G47" s="164"/>
      <c r="H47" s="165"/>
      <c r="I47" s="16"/>
      <c r="J47" s="16"/>
      <c r="K47" s="17"/>
      <c r="L47" s="17"/>
      <c r="M47" s="17"/>
      <c r="N47" s="95"/>
      <c r="O47" s="95"/>
      <c r="P47" s="82">
        <v>34460</v>
      </c>
      <c r="Q47" s="82">
        <v>530</v>
      </c>
      <c r="R47" s="18">
        <v>32530</v>
      </c>
      <c r="S47" s="18">
        <v>510</v>
      </c>
      <c r="T47" s="19"/>
      <c r="U47" s="20">
        <v>33100</v>
      </c>
      <c r="V47" s="18">
        <v>560</v>
      </c>
      <c r="W47" s="20">
        <v>32950</v>
      </c>
      <c r="X47" s="18">
        <v>560</v>
      </c>
    </row>
    <row r="48" spans="1:24" ht="12.75" customHeight="1" x14ac:dyDescent="0.25">
      <c r="A48" s="159" t="s">
        <v>85</v>
      </c>
      <c r="B48" s="160"/>
      <c r="C48" s="161"/>
      <c r="D48" s="162" t="s">
        <v>86</v>
      </c>
      <c r="E48" s="162"/>
      <c r="F48" s="162"/>
      <c r="G48" s="162"/>
      <c r="H48" s="162"/>
      <c r="I48" s="23">
        <f>SUM(I49:I53)</f>
        <v>0</v>
      </c>
      <c r="J48" s="23">
        <f>SUM(J49:J53)</f>
        <v>0</v>
      </c>
      <c r="K48" s="12">
        <f>SUM(K49:K53)</f>
        <v>0</v>
      </c>
      <c r="L48" s="12">
        <f>SUM(L49:L53)</f>
        <v>0</v>
      </c>
      <c r="M48" s="12">
        <f>SUM(M49:M53)</f>
        <v>0</v>
      </c>
      <c r="N48" s="94">
        <v>0</v>
      </c>
      <c r="O48" s="94">
        <v>0</v>
      </c>
      <c r="P48" s="81">
        <v>0</v>
      </c>
      <c r="Q48" s="81">
        <v>0</v>
      </c>
      <c r="R48" s="23">
        <f t="shared" ref="R48" si="2">SUM(R49:R53)</f>
        <v>0</v>
      </c>
      <c r="S48" s="23">
        <f t="shared" ref="S48:U48" si="3">SUM(S49:S53)</f>
        <v>0</v>
      </c>
      <c r="T48" s="23">
        <f t="shared" si="3"/>
        <v>0</v>
      </c>
      <c r="U48" s="23">
        <f t="shared" si="3"/>
        <v>0</v>
      </c>
      <c r="V48" s="23">
        <f t="shared" ref="V48:X48" si="4">SUM(V49:V53)</f>
        <v>0</v>
      </c>
      <c r="W48" s="23">
        <f t="shared" ref="W48" si="5">SUM(W49:W53)</f>
        <v>0</v>
      </c>
      <c r="X48" s="23">
        <f t="shared" si="4"/>
        <v>0</v>
      </c>
    </row>
    <row r="49" spans="1:24" s="2" customFormat="1" ht="12.6" hidden="1" customHeight="1" x14ac:dyDescent="0.25">
      <c r="A49" s="24"/>
      <c r="C49" s="15" t="s">
        <v>14</v>
      </c>
      <c r="D49" s="158" t="s">
        <v>87</v>
      </c>
      <c r="E49" s="158"/>
      <c r="F49" s="158"/>
      <c r="G49" s="158"/>
      <c r="H49" s="158"/>
      <c r="I49" s="16"/>
      <c r="J49" s="16"/>
      <c r="K49" s="17"/>
      <c r="L49" s="17"/>
      <c r="M49" s="17"/>
      <c r="N49" s="95"/>
      <c r="O49" s="95"/>
      <c r="P49" s="82"/>
      <c r="Q49" s="82"/>
      <c r="R49" s="25"/>
      <c r="S49" s="25"/>
      <c r="T49" s="26"/>
      <c r="U49" s="26"/>
      <c r="V49" s="25"/>
      <c r="W49" s="26"/>
      <c r="X49" s="25"/>
    </row>
    <row r="50" spans="1:24" ht="12.75" hidden="1" customHeight="1" x14ac:dyDescent="0.25">
      <c r="A50" s="21"/>
      <c r="C50" s="15" t="s">
        <v>16</v>
      </c>
      <c r="D50" s="158" t="s">
        <v>88</v>
      </c>
      <c r="E50" s="158"/>
      <c r="F50" s="158"/>
      <c r="G50" s="158"/>
      <c r="H50" s="158"/>
      <c r="I50" s="16"/>
      <c r="J50" s="16"/>
      <c r="K50" s="17"/>
      <c r="L50" s="17"/>
      <c r="M50" s="17"/>
      <c r="N50" s="95"/>
      <c r="O50" s="95"/>
      <c r="P50" s="82"/>
      <c r="Q50" s="82"/>
      <c r="R50" s="27"/>
      <c r="S50" s="27"/>
      <c r="T50" s="28"/>
      <c r="U50" s="28"/>
      <c r="V50" s="27"/>
      <c r="W50" s="28"/>
      <c r="X50" s="27"/>
    </row>
    <row r="51" spans="1:24" ht="12.75" hidden="1" customHeight="1" x14ac:dyDescent="0.25">
      <c r="A51" s="21"/>
      <c r="C51" s="15" t="s">
        <v>18</v>
      </c>
      <c r="D51" s="158" t="s">
        <v>89</v>
      </c>
      <c r="E51" s="158"/>
      <c r="F51" s="158"/>
      <c r="G51" s="158"/>
      <c r="H51" s="158"/>
      <c r="I51" s="16"/>
      <c r="J51" s="16"/>
      <c r="K51" s="17"/>
      <c r="L51" s="17"/>
      <c r="M51" s="17"/>
      <c r="N51" s="95"/>
      <c r="O51" s="95"/>
      <c r="P51" s="82"/>
      <c r="Q51" s="82"/>
      <c r="R51" s="27"/>
      <c r="S51" s="27"/>
      <c r="T51" s="28"/>
      <c r="U51" s="28"/>
      <c r="V51" s="27"/>
      <c r="W51" s="28"/>
      <c r="X51" s="27"/>
    </row>
    <row r="52" spans="1:24" ht="12.75" hidden="1" customHeight="1" x14ac:dyDescent="0.25">
      <c r="A52" s="21"/>
      <c r="C52" s="15" t="s">
        <v>20</v>
      </c>
      <c r="D52" s="158" t="s">
        <v>90</v>
      </c>
      <c r="E52" s="158"/>
      <c r="F52" s="158"/>
      <c r="G52" s="158"/>
      <c r="H52" s="158"/>
      <c r="I52" s="16"/>
      <c r="J52" s="16"/>
      <c r="K52" s="17"/>
      <c r="L52" s="17"/>
      <c r="M52" s="17"/>
      <c r="N52" s="95"/>
      <c r="O52" s="95"/>
      <c r="P52" s="82"/>
      <c r="Q52" s="82"/>
      <c r="R52" s="27"/>
      <c r="S52" s="27"/>
      <c r="T52" s="28"/>
      <c r="U52" s="28"/>
      <c r="V52" s="27"/>
      <c r="W52" s="28"/>
      <c r="X52" s="27"/>
    </row>
    <row r="53" spans="1:24" ht="12.75" hidden="1" customHeight="1" x14ac:dyDescent="0.25">
      <c r="A53" s="21"/>
      <c r="C53" s="15" t="s">
        <v>22</v>
      </c>
      <c r="D53" s="158" t="s">
        <v>91</v>
      </c>
      <c r="E53" s="158"/>
      <c r="F53" s="158"/>
      <c r="G53" s="158"/>
      <c r="H53" s="158"/>
      <c r="I53" s="16"/>
      <c r="J53" s="16"/>
      <c r="K53" s="17"/>
      <c r="L53" s="17"/>
      <c r="M53" s="17"/>
      <c r="N53" s="95"/>
      <c r="O53" s="95"/>
      <c r="P53" s="82"/>
      <c r="Q53" s="82"/>
      <c r="R53" s="27"/>
      <c r="S53" s="27"/>
      <c r="T53" s="28"/>
      <c r="U53" s="28"/>
      <c r="V53" s="27"/>
      <c r="W53" s="28"/>
      <c r="X53" s="27"/>
    </row>
    <row r="54" spans="1:24" ht="12.75" customHeight="1" x14ac:dyDescent="0.25">
      <c r="A54" s="169" t="s">
        <v>92</v>
      </c>
      <c r="B54" s="170"/>
      <c r="C54" s="171"/>
      <c r="D54" s="172" t="s">
        <v>93</v>
      </c>
      <c r="E54" s="173"/>
      <c r="F54" s="173"/>
      <c r="G54" s="173"/>
      <c r="H54" s="174"/>
      <c r="I54" s="29">
        <f>SUM(I55:I56)</f>
        <v>0</v>
      </c>
      <c r="J54" s="29">
        <f>SUM(J55:J56)</f>
        <v>0</v>
      </c>
      <c r="K54" s="30">
        <f>SUM(K55:K56)</f>
        <v>0</v>
      </c>
      <c r="L54" s="30">
        <f>SUM(L55:L56)</f>
        <v>0</v>
      </c>
      <c r="M54" s="30">
        <f>SUM(M55:M56)</f>
        <v>0</v>
      </c>
      <c r="N54" s="96">
        <v>0</v>
      </c>
      <c r="O54" s="96">
        <v>0</v>
      </c>
      <c r="P54" s="83">
        <v>0</v>
      </c>
      <c r="Q54" s="83">
        <v>0</v>
      </c>
      <c r="R54" s="29">
        <f t="shared" ref="R54" si="6">SUM(R55:R56)</f>
        <v>0</v>
      </c>
      <c r="S54" s="29">
        <f t="shared" ref="S54:U54" si="7">SUM(S55:S56)</f>
        <v>0</v>
      </c>
      <c r="T54" s="29">
        <f t="shared" si="7"/>
        <v>0</v>
      </c>
      <c r="U54" s="29">
        <f t="shared" si="7"/>
        <v>0</v>
      </c>
      <c r="V54" s="29">
        <f t="shared" ref="V54:X54" si="8">SUM(V55:V56)</f>
        <v>0</v>
      </c>
      <c r="W54" s="29">
        <f t="shared" ref="W54" si="9">SUM(W55:W56)</f>
        <v>0</v>
      </c>
      <c r="X54" s="29">
        <f t="shared" si="8"/>
        <v>0</v>
      </c>
    </row>
    <row r="55" spans="1:24" ht="12.75" hidden="1" customHeight="1" x14ac:dyDescent="0.25">
      <c r="A55" s="21"/>
      <c r="C55" s="15" t="s">
        <v>14</v>
      </c>
      <c r="D55" s="158" t="s">
        <v>94</v>
      </c>
      <c r="E55" s="158"/>
      <c r="F55" s="158"/>
      <c r="G55" s="158"/>
      <c r="H55" s="158"/>
      <c r="I55" s="16"/>
      <c r="J55" s="16"/>
      <c r="K55" s="17"/>
      <c r="L55" s="17"/>
      <c r="M55" s="17"/>
      <c r="N55" s="95"/>
      <c r="O55" s="95"/>
      <c r="P55" s="82"/>
      <c r="Q55" s="82"/>
      <c r="R55" s="27"/>
      <c r="S55" s="27"/>
      <c r="T55" s="28"/>
      <c r="U55" s="28"/>
      <c r="V55" s="27"/>
      <c r="W55" s="28"/>
      <c r="X55" s="27"/>
    </row>
    <row r="56" spans="1:24" ht="12" hidden="1" customHeight="1" x14ac:dyDescent="0.25">
      <c r="A56" s="21"/>
      <c r="C56" s="15" t="s">
        <v>16</v>
      </c>
      <c r="D56" s="166" t="s">
        <v>95</v>
      </c>
      <c r="E56" s="166"/>
      <c r="F56" s="166"/>
      <c r="G56" s="166"/>
      <c r="H56" s="166"/>
      <c r="I56" s="16"/>
      <c r="J56" s="16"/>
      <c r="K56" s="17"/>
      <c r="L56" s="17"/>
      <c r="M56" s="17"/>
      <c r="N56" s="95"/>
      <c r="O56" s="95"/>
      <c r="P56" s="82"/>
      <c r="Q56" s="82"/>
      <c r="R56" s="27"/>
      <c r="S56" s="27"/>
      <c r="T56" s="28"/>
      <c r="U56" s="28"/>
      <c r="V56" s="27"/>
      <c r="W56" s="28"/>
      <c r="X56" s="27"/>
    </row>
    <row r="57" spans="1:24" ht="12" customHeight="1" x14ac:dyDescent="0.25">
      <c r="A57" s="167" t="s">
        <v>96</v>
      </c>
      <c r="B57" s="167"/>
      <c r="C57" s="167"/>
      <c r="D57" s="168" t="s">
        <v>97</v>
      </c>
      <c r="E57" s="168"/>
      <c r="F57" s="168"/>
      <c r="G57" s="168"/>
      <c r="H57" s="168"/>
      <c r="I57" s="29">
        <f>SUM(I58:I59)</f>
        <v>0</v>
      </c>
      <c r="J57" s="29">
        <f t="shared" ref="J57" si="10">SUM(J58:J59)</f>
        <v>0</v>
      </c>
      <c r="K57" s="30">
        <f>SUM(K58:K59)</f>
        <v>0</v>
      </c>
      <c r="L57" s="30">
        <f>SUM(L58:L59)</f>
        <v>0</v>
      </c>
      <c r="M57" s="30">
        <f>SUM(M58:M59)</f>
        <v>0</v>
      </c>
      <c r="N57" s="96">
        <v>0</v>
      </c>
      <c r="O57" s="96">
        <v>0</v>
      </c>
      <c r="P57" s="83">
        <v>0</v>
      </c>
      <c r="Q57" s="83">
        <v>0</v>
      </c>
      <c r="R57" s="29">
        <f t="shared" ref="R57" si="11">SUM(R58:R59)</f>
        <v>0</v>
      </c>
      <c r="S57" s="29">
        <f t="shared" ref="S57:U57" si="12">SUM(S58:S59)</f>
        <v>0</v>
      </c>
      <c r="T57" s="29">
        <f t="shared" si="12"/>
        <v>0</v>
      </c>
      <c r="U57" s="29">
        <f t="shared" si="12"/>
        <v>0</v>
      </c>
      <c r="V57" s="29">
        <f t="shared" ref="V57:X57" si="13">SUM(V58:V59)</f>
        <v>0</v>
      </c>
      <c r="W57" s="29">
        <f t="shared" ref="W57" si="14">SUM(W58:W59)</f>
        <v>0</v>
      </c>
      <c r="X57" s="29">
        <f t="shared" si="13"/>
        <v>0</v>
      </c>
    </row>
    <row r="58" spans="1:24" ht="12" hidden="1" customHeight="1" x14ac:dyDescent="0.25">
      <c r="A58" s="13"/>
      <c r="B58" s="14"/>
      <c r="C58" s="15" t="s">
        <v>14</v>
      </c>
      <c r="D58" s="166" t="s">
        <v>97</v>
      </c>
      <c r="E58" s="166"/>
      <c r="F58" s="166"/>
      <c r="G58" s="166"/>
      <c r="H58" s="166"/>
      <c r="I58" s="16"/>
      <c r="J58" s="16"/>
      <c r="K58" s="17"/>
      <c r="L58" s="17"/>
      <c r="M58" s="17"/>
      <c r="N58" s="95"/>
      <c r="O58" s="95"/>
      <c r="P58" s="82"/>
      <c r="Q58" s="82"/>
      <c r="R58" s="27"/>
      <c r="S58" s="27"/>
      <c r="T58" s="28"/>
      <c r="U58" s="28"/>
      <c r="V58" s="28"/>
      <c r="W58" s="28"/>
      <c r="X58" s="28"/>
    </row>
    <row r="59" spans="1:24" ht="12" hidden="1" customHeight="1" x14ac:dyDescent="0.25">
      <c r="A59" s="31"/>
      <c r="B59" s="32"/>
      <c r="C59" s="15" t="s">
        <v>16</v>
      </c>
      <c r="D59" s="166" t="s">
        <v>98</v>
      </c>
      <c r="E59" s="166"/>
      <c r="F59" s="166"/>
      <c r="G59" s="166"/>
      <c r="H59" s="166"/>
      <c r="I59" s="16"/>
      <c r="J59" s="16"/>
      <c r="K59" s="17"/>
      <c r="L59" s="17"/>
      <c r="M59" s="17"/>
      <c r="N59" s="95"/>
      <c r="O59" s="95"/>
      <c r="P59" s="82"/>
      <c r="Q59" s="82"/>
      <c r="R59" s="27"/>
      <c r="S59" s="27"/>
      <c r="T59" s="28"/>
      <c r="U59" s="28"/>
      <c r="V59" s="28"/>
      <c r="W59" s="28"/>
      <c r="X59" s="28"/>
    </row>
    <row r="60" spans="1:24" ht="15" customHeight="1" x14ac:dyDescent="0.25">
      <c r="C60" s="1"/>
      <c r="K60" s="33"/>
      <c r="L60" s="33"/>
      <c r="M60" s="33"/>
      <c r="N60" s="97"/>
      <c r="O60" s="97"/>
      <c r="P60" s="84"/>
      <c r="Q60" s="84"/>
      <c r="R60" s="34"/>
      <c r="S60" s="34"/>
    </row>
    <row r="61" spans="1:24" ht="15" customHeight="1" x14ac:dyDescent="0.25">
      <c r="C61" s="1"/>
      <c r="I61" s="35"/>
      <c r="J61" s="35"/>
      <c r="K61" s="36"/>
      <c r="L61" s="36"/>
      <c r="M61" s="36"/>
      <c r="N61" s="98"/>
      <c r="O61" s="98"/>
      <c r="P61" s="85"/>
      <c r="Q61" s="85"/>
      <c r="R61" s="34"/>
      <c r="S61" s="34"/>
      <c r="X61" s="37" t="s">
        <v>1</v>
      </c>
    </row>
    <row r="62" spans="1:24" ht="12.75" customHeight="1" x14ac:dyDescent="0.25">
      <c r="A62" s="127" t="s">
        <v>2</v>
      </c>
      <c r="B62" s="128"/>
      <c r="C62" s="129"/>
      <c r="D62" s="184" t="s">
        <v>3</v>
      </c>
      <c r="E62" s="185"/>
      <c r="F62" s="185"/>
      <c r="G62" s="185"/>
      <c r="H62" s="185"/>
      <c r="I62" s="190"/>
      <c r="J62" s="191"/>
      <c r="K62" s="142" t="s">
        <v>4</v>
      </c>
      <c r="L62" s="142" t="s">
        <v>5</v>
      </c>
      <c r="M62" s="142" t="s">
        <v>6</v>
      </c>
      <c r="N62" s="155" t="s">
        <v>149</v>
      </c>
      <c r="O62" s="155" t="s">
        <v>150</v>
      </c>
      <c r="P62" s="152" t="s">
        <v>151</v>
      </c>
      <c r="Q62" s="152" t="s">
        <v>152</v>
      </c>
      <c r="R62" s="175" t="s">
        <v>143</v>
      </c>
      <c r="S62" s="175" t="s">
        <v>145</v>
      </c>
      <c r="T62" s="177" t="s">
        <v>5</v>
      </c>
      <c r="U62" s="110" t="s">
        <v>7</v>
      </c>
      <c r="V62" s="111"/>
      <c r="W62" s="111"/>
      <c r="X62" s="112"/>
    </row>
    <row r="63" spans="1:24" ht="19.2" customHeight="1" x14ac:dyDescent="0.25">
      <c r="A63" s="130"/>
      <c r="B63" s="131"/>
      <c r="C63" s="132"/>
      <c r="D63" s="186"/>
      <c r="E63" s="187"/>
      <c r="F63" s="187"/>
      <c r="G63" s="187"/>
      <c r="H63" s="187"/>
      <c r="I63" s="179"/>
      <c r="J63" s="180"/>
      <c r="K63" s="143"/>
      <c r="L63" s="143"/>
      <c r="M63" s="145"/>
      <c r="N63" s="156"/>
      <c r="O63" s="156"/>
      <c r="P63" s="153"/>
      <c r="Q63" s="153"/>
      <c r="R63" s="176"/>
      <c r="S63" s="176"/>
      <c r="T63" s="178"/>
      <c r="U63" s="113"/>
      <c r="V63" s="114"/>
      <c r="W63" s="114"/>
      <c r="X63" s="115"/>
    </row>
    <row r="64" spans="1:24" ht="29.4" customHeight="1" thickBot="1" x14ac:dyDescent="0.3">
      <c r="A64" s="133"/>
      <c r="B64" s="134"/>
      <c r="C64" s="135"/>
      <c r="D64" s="188"/>
      <c r="E64" s="189"/>
      <c r="F64" s="189"/>
      <c r="G64" s="189"/>
      <c r="H64" s="189"/>
      <c r="I64" s="3" t="s">
        <v>8</v>
      </c>
      <c r="J64" s="38" t="s">
        <v>9</v>
      </c>
      <c r="K64" s="5">
        <v>2016</v>
      </c>
      <c r="L64" s="5">
        <v>2017</v>
      </c>
      <c r="M64" s="5">
        <v>2017</v>
      </c>
      <c r="N64" s="157"/>
      <c r="O64" s="157"/>
      <c r="P64" s="154"/>
      <c r="Q64" s="154"/>
      <c r="R64" s="39">
        <v>2026</v>
      </c>
      <c r="S64" s="39">
        <v>2026</v>
      </c>
      <c r="T64" s="40">
        <v>2018</v>
      </c>
      <c r="U64" s="7">
        <v>2027</v>
      </c>
      <c r="V64" s="78">
        <v>2027</v>
      </c>
      <c r="W64" s="7">
        <v>2028</v>
      </c>
      <c r="X64" s="7">
        <v>2028</v>
      </c>
    </row>
    <row r="65" spans="1:24" ht="21.6" customHeight="1" thickTop="1" x14ac:dyDescent="0.25">
      <c r="A65" s="181" t="s">
        <v>99</v>
      </c>
      <c r="B65" s="182"/>
      <c r="C65" s="183"/>
      <c r="D65" s="181" t="s">
        <v>100</v>
      </c>
      <c r="E65" s="182"/>
      <c r="F65" s="182"/>
      <c r="G65" s="182"/>
      <c r="H65" s="182"/>
      <c r="I65" s="41">
        <f>I66+I81+I87</f>
        <v>0</v>
      </c>
      <c r="J65" s="41">
        <f t="shared" ref="J65" si="15">J66+J81+J87</f>
        <v>0</v>
      </c>
      <c r="K65" s="42">
        <f t="shared" ref="K65:S65" si="16">K66+K81+K87</f>
        <v>0</v>
      </c>
      <c r="L65" s="42">
        <f t="shared" si="16"/>
        <v>0</v>
      </c>
      <c r="M65" s="42">
        <f t="shared" si="16"/>
        <v>0</v>
      </c>
      <c r="N65" s="99">
        <f t="shared" si="16"/>
        <v>34100</v>
      </c>
      <c r="O65" s="99">
        <f t="shared" si="16"/>
        <v>800</v>
      </c>
      <c r="P65" s="86">
        <f t="shared" si="16"/>
        <v>37030</v>
      </c>
      <c r="Q65" s="86">
        <f t="shared" si="16"/>
        <v>810</v>
      </c>
      <c r="R65" s="43">
        <f t="shared" si="16"/>
        <v>35980</v>
      </c>
      <c r="S65" s="43">
        <f t="shared" si="16"/>
        <v>800</v>
      </c>
      <c r="T65" s="43">
        <f t="shared" ref="T65:U65" si="17">T66+T81+T87</f>
        <v>0</v>
      </c>
      <c r="U65" s="43">
        <f t="shared" si="17"/>
        <v>35900</v>
      </c>
      <c r="V65" s="43">
        <f>V66+V81+V87</f>
        <v>800</v>
      </c>
      <c r="W65" s="43">
        <f t="shared" ref="W65" si="18">W66+W81+W87</f>
        <v>35900</v>
      </c>
      <c r="X65" s="43">
        <f>X66+X81+X87</f>
        <v>800</v>
      </c>
    </row>
    <row r="66" spans="1:24" x14ac:dyDescent="0.25">
      <c r="A66" s="159" t="s">
        <v>12</v>
      </c>
      <c r="B66" s="160"/>
      <c r="C66" s="161"/>
      <c r="D66" s="194" t="s">
        <v>101</v>
      </c>
      <c r="E66" s="195"/>
      <c r="F66" s="195"/>
      <c r="G66" s="195"/>
      <c r="H66" s="196"/>
      <c r="I66" s="23">
        <f>SUM(I67:I80)</f>
        <v>0</v>
      </c>
      <c r="J66" s="23">
        <f t="shared" ref="J66:T66" si="19">SUM(J67:J80)</f>
        <v>0</v>
      </c>
      <c r="K66" s="12">
        <f t="shared" si="19"/>
        <v>0</v>
      </c>
      <c r="L66" s="12">
        <f t="shared" si="19"/>
        <v>0</v>
      </c>
      <c r="M66" s="12">
        <f t="shared" si="19"/>
        <v>0</v>
      </c>
      <c r="N66" s="94">
        <v>2000</v>
      </c>
      <c r="O66" s="94">
        <v>800</v>
      </c>
      <c r="P66" s="81">
        <v>1850</v>
      </c>
      <c r="Q66" s="81">
        <v>810</v>
      </c>
      <c r="R66" s="23">
        <v>1900</v>
      </c>
      <c r="S66" s="23">
        <v>800</v>
      </c>
      <c r="T66" s="23">
        <f t="shared" si="19"/>
        <v>0</v>
      </c>
      <c r="U66" s="23">
        <v>2000</v>
      </c>
      <c r="V66" s="23">
        <v>800</v>
      </c>
      <c r="W66" s="23">
        <v>2000</v>
      </c>
      <c r="X66" s="23">
        <v>800</v>
      </c>
    </row>
    <row r="67" spans="1:24" ht="12.75" hidden="1" customHeight="1" x14ac:dyDescent="0.25">
      <c r="A67" s="13"/>
      <c r="B67" s="14"/>
      <c r="C67" s="15" t="s">
        <v>14</v>
      </c>
      <c r="D67" s="163" t="s">
        <v>102</v>
      </c>
      <c r="E67" s="192"/>
      <c r="F67" s="192"/>
      <c r="G67" s="192"/>
      <c r="H67" s="193"/>
      <c r="I67" s="16"/>
      <c r="J67" s="16"/>
      <c r="K67" s="17"/>
      <c r="L67" s="17"/>
      <c r="M67" s="17"/>
      <c r="N67" s="95"/>
      <c r="O67" s="95"/>
      <c r="P67" s="82"/>
      <c r="Q67" s="82"/>
      <c r="R67" s="18"/>
      <c r="S67" s="18"/>
      <c r="T67" s="20"/>
      <c r="U67" s="20"/>
      <c r="V67" s="18"/>
      <c r="W67" s="20"/>
      <c r="X67" s="18"/>
    </row>
    <row r="68" spans="1:24" ht="12.75" hidden="1" customHeight="1" x14ac:dyDescent="0.25">
      <c r="A68" s="21"/>
      <c r="C68" s="15" t="s">
        <v>16</v>
      </c>
      <c r="D68" s="163" t="s">
        <v>103</v>
      </c>
      <c r="E68" s="192"/>
      <c r="F68" s="192"/>
      <c r="G68" s="192"/>
      <c r="H68" s="193"/>
      <c r="I68" s="16"/>
      <c r="J68" s="16"/>
      <c r="K68" s="17"/>
      <c r="L68" s="17"/>
      <c r="M68" s="17"/>
      <c r="N68" s="95"/>
      <c r="O68" s="95"/>
      <c r="P68" s="82"/>
      <c r="Q68" s="82"/>
      <c r="R68" s="18">
        <v>100</v>
      </c>
      <c r="S68" s="18">
        <v>100</v>
      </c>
      <c r="T68" s="20"/>
      <c r="U68" s="20">
        <v>100</v>
      </c>
      <c r="V68" s="18">
        <v>100</v>
      </c>
      <c r="W68" s="20">
        <v>100</v>
      </c>
      <c r="X68" s="18">
        <v>100</v>
      </c>
    </row>
    <row r="69" spans="1:24" ht="12.75" hidden="1" customHeight="1" x14ac:dyDescent="0.25">
      <c r="A69" s="21"/>
      <c r="C69" s="15" t="s">
        <v>18</v>
      </c>
      <c r="D69" s="163" t="s">
        <v>104</v>
      </c>
      <c r="E69" s="192"/>
      <c r="F69" s="192"/>
      <c r="G69" s="192"/>
      <c r="H69" s="193"/>
      <c r="I69" s="16"/>
      <c r="J69" s="16"/>
      <c r="K69" s="17"/>
      <c r="L69" s="17"/>
      <c r="M69" s="17"/>
      <c r="N69" s="95"/>
      <c r="O69" s="95"/>
      <c r="P69" s="82"/>
      <c r="Q69" s="82"/>
      <c r="R69" s="18"/>
      <c r="S69" s="18"/>
      <c r="T69" s="20"/>
      <c r="U69" s="20"/>
      <c r="V69" s="18"/>
      <c r="W69" s="20"/>
      <c r="X69" s="18"/>
    </row>
    <row r="70" spans="1:24" ht="12.75" hidden="1" customHeight="1" x14ac:dyDescent="0.25">
      <c r="A70" s="21"/>
      <c r="C70" s="15" t="s">
        <v>20</v>
      </c>
      <c r="D70" s="163" t="s">
        <v>105</v>
      </c>
      <c r="E70" s="192"/>
      <c r="F70" s="192"/>
      <c r="G70" s="192"/>
      <c r="H70" s="193"/>
      <c r="I70" s="16"/>
      <c r="J70" s="16"/>
      <c r="K70" s="17"/>
      <c r="L70" s="17"/>
      <c r="M70" s="17"/>
      <c r="N70" s="95"/>
      <c r="O70" s="95"/>
      <c r="P70" s="82"/>
      <c r="Q70" s="82"/>
      <c r="R70" s="18"/>
      <c r="S70" s="18"/>
      <c r="T70" s="20"/>
      <c r="U70" s="20"/>
      <c r="V70" s="18"/>
      <c r="W70" s="20"/>
      <c r="X70" s="18"/>
    </row>
    <row r="71" spans="1:24" ht="12.75" hidden="1" customHeight="1" x14ac:dyDescent="0.25">
      <c r="A71" s="21"/>
      <c r="C71" s="15" t="s">
        <v>28</v>
      </c>
      <c r="D71" s="163" t="s">
        <v>106</v>
      </c>
      <c r="E71" s="192"/>
      <c r="F71" s="192"/>
      <c r="G71" s="192"/>
      <c r="H71" s="193"/>
      <c r="I71" s="16"/>
      <c r="J71" s="16"/>
      <c r="K71" s="17"/>
      <c r="L71" s="17"/>
      <c r="M71" s="17"/>
      <c r="N71" s="95"/>
      <c r="O71" s="95"/>
      <c r="P71" s="82"/>
      <c r="Q71" s="82"/>
      <c r="R71" s="18"/>
      <c r="S71" s="18"/>
      <c r="T71" s="20"/>
      <c r="U71" s="20"/>
      <c r="V71" s="18"/>
      <c r="W71" s="20"/>
      <c r="X71" s="18"/>
    </row>
    <row r="72" spans="1:24" ht="12.75" hidden="1" customHeight="1" x14ac:dyDescent="0.25">
      <c r="A72" s="21"/>
      <c r="C72" s="15" t="s">
        <v>30</v>
      </c>
      <c r="D72" s="163" t="s">
        <v>55</v>
      </c>
      <c r="E72" s="192"/>
      <c r="F72" s="192"/>
      <c r="G72" s="192"/>
      <c r="H72" s="193"/>
      <c r="I72" s="16"/>
      <c r="J72" s="16"/>
      <c r="K72" s="17"/>
      <c r="L72" s="17"/>
      <c r="M72" s="17"/>
      <c r="N72" s="95"/>
      <c r="O72" s="95"/>
      <c r="P72" s="82"/>
      <c r="Q72" s="82"/>
      <c r="R72" s="18"/>
      <c r="S72" s="18"/>
      <c r="T72" s="20"/>
      <c r="U72" s="20"/>
      <c r="V72" s="18"/>
      <c r="W72" s="20"/>
      <c r="X72" s="18"/>
    </row>
    <row r="73" spans="1:24" ht="12.75" hidden="1" customHeight="1" x14ac:dyDescent="0.25">
      <c r="A73" s="21"/>
      <c r="C73" s="15" t="s">
        <v>32</v>
      </c>
      <c r="D73" s="163" t="s">
        <v>57</v>
      </c>
      <c r="E73" s="192"/>
      <c r="F73" s="192"/>
      <c r="G73" s="192"/>
      <c r="H73" s="193"/>
      <c r="I73" s="16"/>
      <c r="J73" s="16"/>
      <c r="K73" s="17"/>
      <c r="L73" s="17"/>
      <c r="M73" s="17"/>
      <c r="N73" s="95"/>
      <c r="O73" s="95"/>
      <c r="P73" s="82"/>
      <c r="Q73" s="82"/>
      <c r="R73" s="18"/>
      <c r="S73" s="18"/>
      <c r="T73" s="20"/>
      <c r="U73" s="20"/>
      <c r="V73" s="18"/>
      <c r="W73" s="20"/>
      <c r="X73" s="18"/>
    </row>
    <row r="74" spans="1:24" ht="12.75" hidden="1" customHeight="1" x14ac:dyDescent="0.25">
      <c r="A74" s="21"/>
      <c r="C74" s="15" t="s">
        <v>34</v>
      </c>
      <c r="D74" s="163" t="s">
        <v>107</v>
      </c>
      <c r="E74" s="192"/>
      <c r="F74" s="192"/>
      <c r="G74" s="192"/>
      <c r="H74" s="193"/>
      <c r="I74" s="16"/>
      <c r="J74" s="16"/>
      <c r="K74" s="17"/>
      <c r="L74" s="17"/>
      <c r="M74" s="17"/>
      <c r="N74" s="95"/>
      <c r="O74" s="95"/>
      <c r="P74" s="82"/>
      <c r="Q74" s="82"/>
      <c r="R74" s="18"/>
      <c r="S74" s="18"/>
      <c r="T74" s="20"/>
      <c r="U74" s="20"/>
      <c r="V74" s="18"/>
      <c r="W74" s="20"/>
      <c r="X74" s="18"/>
    </row>
    <row r="75" spans="1:24" ht="12.75" hidden="1" customHeight="1" x14ac:dyDescent="0.25">
      <c r="A75" s="21"/>
      <c r="C75" s="15" t="s">
        <v>36</v>
      </c>
      <c r="D75" s="163" t="s">
        <v>108</v>
      </c>
      <c r="E75" s="192"/>
      <c r="F75" s="192"/>
      <c r="G75" s="192"/>
      <c r="H75" s="193"/>
      <c r="I75" s="16"/>
      <c r="J75" s="16"/>
      <c r="K75" s="17"/>
      <c r="L75" s="17"/>
      <c r="M75" s="17"/>
      <c r="N75" s="95"/>
      <c r="O75" s="95"/>
      <c r="P75" s="82"/>
      <c r="Q75" s="82"/>
      <c r="R75" s="18"/>
      <c r="S75" s="18"/>
      <c r="T75" s="20"/>
      <c r="U75" s="20"/>
      <c r="V75" s="18"/>
      <c r="W75" s="20"/>
      <c r="X75" s="18"/>
    </row>
    <row r="76" spans="1:24" ht="12.75" hidden="1" customHeight="1" x14ac:dyDescent="0.25">
      <c r="A76" s="21"/>
      <c r="C76" s="15" t="s">
        <v>38</v>
      </c>
      <c r="D76" s="163" t="s">
        <v>109</v>
      </c>
      <c r="E76" s="192"/>
      <c r="F76" s="192"/>
      <c r="G76" s="192"/>
      <c r="H76" s="193"/>
      <c r="I76" s="16"/>
      <c r="J76" s="16"/>
      <c r="K76" s="17"/>
      <c r="L76" s="17"/>
      <c r="M76" s="17"/>
      <c r="N76" s="95"/>
      <c r="O76" s="95"/>
      <c r="P76" s="82"/>
      <c r="Q76" s="82"/>
      <c r="R76" s="18"/>
      <c r="S76" s="18"/>
      <c r="T76" s="20"/>
      <c r="U76" s="20"/>
      <c r="V76" s="18"/>
      <c r="W76" s="20"/>
      <c r="X76" s="18"/>
    </row>
    <row r="77" spans="1:24" ht="12.75" hidden="1" customHeight="1" x14ac:dyDescent="0.25">
      <c r="A77" s="21"/>
      <c r="C77" s="15" t="s">
        <v>40</v>
      </c>
      <c r="D77" s="163" t="s">
        <v>110</v>
      </c>
      <c r="E77" s="192"/>
      <c r="F77" s="192"/>
      <c r="G77" s="192"/>
      <c r="H77" s="193"/>
      <c r="I77" s="16"/>
      <c r="J77" s="16"/>
      <c r="K77" s="17"/>
      <c r="L77" s="17"/>
      <c r="M77" s="17"/>
      <c r="N77" s="95"/>
      <c r="O77" s="95"/>
      <c r="P77" s="82"/>
      <c r="Q77" s="82"/>
      <c r="R77" s="18"/>
      <c r="S77" s="18"/>
      <c r="T77" s="20"/>
      <c r="U77" s="20"/>
      <c r="V77" s="18"/>
      <c r="W77" s="20"/>
      <c r="X77" s="18"/>
    </row>
    <row r="78" spans="1:24" ht="12.75" hidden="1" customHeight="1" x14ac:dyDescent="0.25">
      <c r="A78" s="21"/>
      <c r="C78" s="15" t="s">
        <v>42</v>
      </c>
      <c r="D78" s="163" t="s">
        <v>111</v>
      </c>
      <c r="E78" s="192"/>
      <c r="F78" s="192"/>
      <c r="G78" s="192"/>
      <c r="H78" s="193"/>
      <c r="I78" s="16"/>
      <c r="J78" s="16"/>
      <c r="K78" s="17"/>
      <c r="L78" s="17"/>
      <c r="M78" s="17"/>
      <c r="N78" s="95"/>
      <c r="O78" s="95"/>
      <c r="P78" s="82"/>
      <c r="Q78" s="82"/>
      <c r="R78" s="18"/>
      <c r="S78" s="18"/>
      <c r="T78" s="20"/>
      <c r="U78" s="20"/>
      <c r="V78" s="18"/>
      <c r="W78" s="20"/>
      <c r="X78" s="18"/>
    </row>
    <row r="79" spans="1:24" ht="12.75" hidden="1" customHeight="1" x14ac:dyDescent="0.25">
      <c r="A79" s="21"/>
      <c r="C79" s="15" t="s">
        <v>44</v>
      </c>
      <c r="D79" s="163" t="s">
        <v>112</v>
      </c>
      <c r="E79" s="192"/>
      <c r="F79" s="192"/>
      <c r="G79" s="192"/>
      <c r="H79" s="193"/>
      <c r="I79" s="16"/>
      <c r="J79" s="16"/>
      <c r="K79" s="17"/>
      <c r="L79" s="17"/>
      <c r="M79" s="17"/>
      <c r="N79" s="95"/>
      <c r="O79" s="95"/>
      <c r="P79" s="82"/>
      <c r="Q79" s="82"/>
      <c r="R79" s="18"/>
      <c r="S79" s="18"/>
      <c r="T79" s="20"/>
      <c r="U79" s="20"/>
      <c r="V79" s="18"/>
      <c r="W79" s="20"/>
      <c r="X79" s="18"/>
    </row>
    <row r="80" spans="1:24" ht="12.75" hidden="1" customHeight="1" x14ac:dyDescent="0.25">
      <c r="A80" s="21"/>
      <c r="C80" s="15" t="s">
        <v>46</v>
      </c>
      <c r="D80" s="163" t="s">
        <v>113</v>
      </c>
      <c r="E80" s="192"/>
      <c r="F80" s="192"/>
      <c r="G80" s="192"/>
      <c r="H80" s="193"/>
      <c r="I80" s="16"/>
      <c r="J80" s="16"/>
      <c r="K80" s="17"/>
      <c r="L80" s="17"/>
      <c r="M80" s="17"/>
      <c r="N80" s="95"/>
      <c r="O80" s="95"/>
      <c r="P80" s="82"/>
      <c r="Q80" s="82"/>
      <c r="R80" s="18">
        <v>40</v>
      </c>
      <c r="S80" s="18">
        <v>40</v>
      </c>
      <c r="T80" s="20"/>
      <c r="U80" s="20">
        <v>40</v>
      </c>
      <c r="V80" s="18">
        <v>40</v>
      </c>
      <c r="W80" s="20">
        <v>40</v>
      </c>
      <c r="X80" s="18">
        <v>40</v>
      </c>
    </row>
    <row r="81" spans="1:27" x14ac:dyDescent="0.25">
      <c r="A81" s="159" t="s">
        <v>85</v>
      </c>
      <c r="B81" s="160"/>
      <c r="C81" s="161"/>
      <c r="D81" s="194" t="s">
        <v>114</v>
      </c>
      <c r="E81" s="195"/>
      <c r="F81" s="195"/>
      <c r="G81" s="195"/>
      <c r="H81" s="196"/>
      <c r="I81" s="23">
        <f>SUM(I82:I86)</f>
        <v>0</v>
      </c>
      <c r="J81" s="23">
        <f>SUM(J82:J86)</f>
        <v>0</v>
      </c>
      <c r="K81" s="12">
        <f>SUM(K82:K86)</f>
        <v>0</v>
      </c>
      <c r="L81" s="12">
        <f>SUM(L82:L86)</f>
        <v>0</v>
      </c>
      <c r="M81" s="12">
        <f>SUM(M82:M86)</f>
        <v>0</v>
      </c>
      <c r="N81" s="94">
        <v>0</v>
      </c>
      <c r="O81" s="94">
        <v>0</v>
      </c>
      <c r="P81" s="81">
        <v>0</v>
      </c>
      <c r="Q81" s="81">
        <v>0</v>
      </c>
      <c r="R81" s="44">
        <v>0</v>
      </c>
      <c r="S81" s="44">
        <v>0</v>
      </c>
      <c r="T81" s="44">
        <f t="shared" ref="T81" si="20">SUM(T82:T86)</f>
        <v>0</v>
      </c>
      <c r="U81" s="44">
        <v>0</v>
      </c>
      <c r="V81" s="44">
        <v>0</v>
      </c>
      <c r="W81" s="44">
        <v>0</v>
      </c>
      <c r="X81" s="44">
        <v>0</v>
      </c>
    </row>
    <row r="82" spans="1:27" s="2" customFormat="1" ht="12.75" hidden="1" customHeight="1" x14ac:dyDescent="0.25">
      <c r="A82" s="24"/>
      <c r="C82" s="15" t="s">
        <v>14</v>
      </c>
      <c r="D82" s="163" t="s">
        <v>115</v>
      </c>
      <c r="E82" s="192"/>
      <c r="F82" s="192"/>
      <c r="G82" s="192"/>
      <c r="H82" s="193"/>
      <c r="I82" s="16"/>
      <c r="J82" s="16"/>
      <c r="K82" s="17"/>
      <c r="L82" s="17"/>
      <c r="M82" s="17"/>
      <c r="N82" s="95"/>
      <c r="O82" s="95"/>
      <c r="P82" s="82"/>
      <c r="Q82" s="82"/>
      <c r="R82" s="45"/>
      <c r="S82" s="45"/>
      <c r="T82" s="46"/>
      <c r="U82" s="46"/>
      <c r="V82" s="45"/>
      <c r="W82" s="46"/>
      <c r="X82" s="45"/>
    </row>
    <row r="83" spans="1:27" ht="12.75" hidden="1" customHeight="1" x14ac:dyDescent="0.25">
      <c r="A83" s="21"/>
      <c r="C83" s="15" t="s">
        <v>16</v>
      </c>
      <c r="D83" s="163" t="s">
        <v>88</v>
      </c>
      <c r="E83" s="192"/>
      <c r="F83" s="192"/>
      <c r="G83" s="192"/>
      <c r="H83" s="193"/>
      <c r="I83" s="16"/>
      <c r="J83" s="16"/>
      <c r="K83" s="17"/>
      <c r="L83" s="17"/>
      <c r="M83" s="17"/>
      <c r="N83" s="95"/>
      <c r="O83" s="95"/>
      <c r="P83" s="82"/>
      <c r="Q83" s="82"/>
      <c r="R83" s="18"/>
      <c r="S83" s="18"/>
      <c r="T83" s="20"/>
      <c r="U83" s="20"/>
      <c r="V83" s="18"/>
      <c r="W83" s="20"/>
      <c r="X83" s="18"/>
    </row>
    <row r="84" spans="1:27" ht="12.75" hidden="1" customHeight="1" x14ac:dyDescent="0.25">
      <c r="A84" s="21"/>
      <c r="C84" s="15" t="s">
        <v>18</v>
      </c>
      <c r="D84" s="163" t="s">
        <v>116</v>
      </c>
      <c r="E84" s="192"/>
      <c r="F84" s="192"/>
      <c r="G84" s="192"/>
      <c r="H84" s="193"/>
      <c r="I84" s="16"/>
      <c r="J84" s="16"/>
      <c r="K84" s="17"/>
      <c r="L84" s="17"/>
      <c r="M84" s="17"/>
      <c r="N84" s="95"/>
      <c r="O84" s="95"/>
      <c r="P84" s="82"/>
      <c r="Q84" s="82"/>
      <c r="R84" s="18"/>
      <c r="S84" s="18"/>
      <c r="T84" s="20"/>
      <c r="U84" s="20"/>
      <c r="V84" s="18"/>
      <c r="W84" s="20"/>
      <c r="X84" s="18"/>
    </row>
    <row r="85" spans="1:27" ht="12.75" hidden="1" customHeight="1" x14ac:dyDescent="0.25">
      <c r="A85" s="21"/>
      <c r="C85" s="15" t="s">
        <v>20</v>
      </c>
      <c r="D85" s="163" t="s">
        <v>117</v>
      </c>
      <c r="E85" s="192"/>
      <c r="F85" s="192"/>
      <c r="G85" s="192"/>
      <c r="H85" s="193"/>
      <c r="I85" s="16"/>
      <c r="J85" s="16"/>
      <c r="K85" s="17"/>
      <c r="L85" s="17"/>
      <c r="M85" s="17"/>
      <c r="N85" s="95"/>
      <c r="O85" s="95"/>
      <c r="P85" s="82"/>
      <c r="Q85" s="82"/>
      <c r="R85" s="18"/>
      <c r="S85" s="18"/>
      <c r="T85" s="20"/>
      <c r="U85" s="20"/>
      <c r="V85" s="18"/>
      <c r="W85" s="20"/>
      <c r="X85" s="18"/>
    </row>
    <row r="86" spans="1:27" ht="12.75" hidden="1" customHeight="1" x14ac:dyDescent="0.25">
      <c r="A86" s="21"/>
      <c r="C86" s="15" t="s">
        <v>24</v>
      </c>
      <c r="D86" s="163" t="s">
        <v>118</v>
      </c>
      <c r="E86" s="192"/>
      <c r="F86" s="192"/>
      <c r="G86" s="192"/>
      <c r="H86" s="193"/>
      <c r="I86" s="16"/>
      <c r="J86" s="16"/>
      <c r="K86" s="17"/>
      <c r="L86" s="17"/>
      <c r="M86" s="17"/>
      <c r="N86" s="95"/>
      <c r="O86" s="95"/>
      <c r="P86" s="82"/>
      <c r="Q86" s="82"/>
      <c r="R86" s="18"/>
      <c r="S86" s="18"/>
      <c r="T86" s="20"/>
      <c r="U86" s="20"/>
      <c r="V86" s="18"/>
      <c r="W86" s="20"/>
      <c r="X86" s="18"/>
    </row>
    <row r="87" spans="1:27" ht="12" customHeight="1" x14ac:dyDescent="0.25">
      <c r="A87" s="167" t="s">
        <v>119</v>
      </c>
      <c r="B87" s="167"/>
      <c r="C87" s="167"/>
      <c r="D87" s="172" t="s">
        <v>120</v>
      </c>
      <c r="E87" s="173"/>
      <c r="F87" s="173"/>
      <c r="G87" s="173"/>
      <c r="H87" s="174"/>
      <c r="I87" s="29">
        <f>SUM(I88:I89)</f>
        <v>0</v>
      </c>
      <c r="J87" s="29">
        <f t="shared" ref="J87:M87" si="21">SUM(J88:J89)</f>
        <v>0</v>
      </c>
      <c r="K87" s="30">
        <f t="shared" si="21"/>
        <v>0</v>
      </c>
      <c r="L87" s="30">
        <f t="shared" si="21"/>
        <v>0</v>
      </c>
      <c r="M87" s="30">
        <f t="shared" si="21"/>
        <v>0</v>
      </c>
      <c r="N87" s="96">
        <f>N95+N97+N99+N100</f>
        <v>32100</v>
      </c>
      <c r="O87" s="96">
        <v>0</v>
      </c>
      <c r="P87" s="83">
        <f>P95+P97+P99</f>
        <v>35180</v>
      </c>
      <c r="Q87" s="83">
        <v>0</v>
      </c>
      <c r="R87" s="29">
        <f>SUM(R95:R100)</f>
        <v>34080</v>
      </c>
      <c r="S87" s="29">
        <f t="shared" ref="S87:X87" si="22">SUM(S95:S100)</f>
        <v>0</v>
      </c>
      <c r="T87" s="29">
        <f t="shared" si="22"/>
        <v>0</v>
      </c>
      <c r="U87" s="29">
        <f t="shared" si="22"/>
        <v>33900</v>
      </c>
      <c r="V87" s="29">
        <f t="shared" si="22"/>
        <v>0</v>
      </c>
      <c r="W87" s="29">
        <f t="shared" si="22"/>
        <v>33900</v>
      </c>
      <c r="X87" s="29">
        <f t="shared" si="22"/>
        <v>0</v>
      </c>
    </row>
    <row r="88" spans="1:27" ht="12.75" hidden="1" customHeight="1" x14ac:dyDescent="0.25">
      <c r="A88" s="21"/>
      <c r="C88" s="15" t="s">
        <v>14</v>
      </c>
      <c r="D88" s="163" t="s">
        <v>121</v>
      </c>
      <c r="E88" s="192"/>
      <c r="F88" s="192"/>
      <c r="G88" s="192"/>
      <c r="H88" s="193"/>
      <c r="I88" s="16"/>
      <c r="J88" s="16"/>
      <c r="K88" s="17"/>
      <c r="L88" s="17"/>
      <c r="M88" s="17"/>
      <c r="N88" s="95"/>
      <c r="O88" s="95"/>
      <c r="P88" s="82"/>
      <c r="Q88" s="82"/>
      <c r="R88" s="18"/>
      <c r="S88" s="18"/>
      <c r="T88" s="20"/>
      <c r="U88" s="20"/>
      <c r="V88" s="18"/>
      <c r="W88" s="20"/>
      <c r="X88" s="18"/>
    </row>
    <row r="89" spans="1:27" ht="12" hidden="1" customHeight="1" x14ac:dyDescent="0.25">
      <c r="A89" s="21"/>
      <c r="C89" s="47" t="s">
        <v>16</v>
      </c>
      <c r="D89" s="202" t="s">
        <v>122</v>
      </c>
      <c r="E89" s="203"/>
      <c r="F89" s="203"/>
      <c r="G89" s="203"/>
      <c r="H89" s="204"/>
      <c r="I89" s="48"/>
      <c r="J89" s="48">
        <f>SUM(J95:J100)</f>
        <v>0</v>
      </c>
      <c r="K89" s="49"/>
      <c r="L89" s="49"/>
      <c r="M89" s="49"/>
      <c r="N89" s="100"/>
      <c r="O89" s="100"/>
      <c r="P89" s="87"/>
      <c r="Q89" s="87"/>
      <c r="R89" s="18">
        <f t="shared" ref="R89:X89" si="23">SUM(R95:R100)</f>
        <v>34080</v>
      </c>
      <c r="S89" s="18">
        <f t="shared" si="23"/>
        <v>0</v>
      </c>
      <c r="T89" s="18">
        <f t="shared" si="23"/>
        <v>0</v>
      </c>
      <c r="U89" s="18">
        <f t="shared" si="23"/>
        <v>33900</v>
      </c>
      <c r="V89" s="18">
        <f t="shared" si="23"/>
        <v>0</v>
      </c>
      <c r="W89" s="18">
        <f t="shared" si="23"/>
        <v>33900</v>
      </c>
      <c r="X89" s="18">
        <f t="shared" si="23"/>
        <v>0</v>
      </c>
    </row>
    <row r="90" spans="1:27" ht="22.95" customHeight="1" x14ac:dyDescent="0.25">
      <c r="A90" s="205" t="s">
        <v>123</v>
      </c>
      <c r="B90" s="206"/>
      <c r="C90" s="207"/>
      <c r="D90" s="205" t="s">
        <v>124</v>
      </c>
      <c r="E90" s="206"/>
      <c r="F90" s="206"/>
      <c r="G90" s="206"/>
      <c r="H90" s="207"/>
      <c r="I90" s="50" t="s">
        <v>125</v>
      </c>
      <c r="J90" s="50" t="s">
        <v>125</v>
      </c>
      <c r="K90" s="51" t="s">
        <v>125</v>
      </c>
      <c r="L90" s="51" t="s">
        <v>125</v>
      </c>
      <c r="M90" s="51" t="s">
        <v>125</v>
      </c>
      <c r="N90" s="101"/>
      <c r="O90" s="101"/>
      <c r="P90" s="88"/>
      <c r="Q90" s="88"/>
      <c r="R90" s="52" t="s">
        <v>125</v>
      </c>
      <c r="S90" s="52" t="s">
        <v>125</v>
      </c>
      <c r="T90" s="52" t="s">
        <v>125</v>
      </c>
      <c r="U90" s="52" t="s">
        <v>125</v>
      </c>
      <c r="V90" s="52" t="s">
        <v>125</v>
      </c>
      <c r="W90" s="52" t="s">
        <v>125</v>
      </c>
      <c r="X90" s="52" t="s">
        <v>125</v>
      </c>
    </row>
    <row r="91" spans="1:27" ht="18.600000000000001" customHeight="1" x14ac:dyDescent="0.25">
      <c r="A91" s="53"/>
      <c r="B91" s="54"/>
      <c r="C91" s="22" t="s">
        <v>14</v>
      </c>
      <c r="D91" s="208" t="s">
        <v>126</v>
      </c>
      <c r="E91" s="209"/>
      <c r="F91" s="209"/>
      <c r="G91" s="209"/>
      <c r="H91" s="210"/>
      <c r="I91" s="55">
        <f t="shared" ref="I91:X91" si="24">I65-I8-I48-I54</f>
        <v>0</v>
      </c>
      <c r="J91" s="55">
        <f t="shared" si="24"/>
        <v>0</v>
      </c>
      <c r="K91" s="56">
        <f t="shared" si="24"/>
        <v>0</v>
      </c>
      <c r="L91" s="56">
        <f t="shared" si="24"/>
        <v>0</v>
      </c>
      <c r="M91" s="56">
        <f t="shared" si="24"/>
        <v>0</v>
      </c>
      <c r="N91" s="102">
        <v>0</v>
      </c>
      <c r="O91" s="102">
        <f t="shared" si="24"/>
        <v>130</v>
      </c>
      <c r="P91" s="89">
        <f t="shared" si="24"/>
        <v>0</v>
      </c>
      <c r="Q91" s="89">
        <f t="shared" si="24"/>
        <v>110</v>
      </c>
      <c r="R91" s="55">
        <f>R65-R8-R48-R54</f>
        <v>0</v>
      </c>
      <c r="S91" s="55">
        <f t="shared" si="24"/>
        <v>100</v>
      </c>
      <c r="T91" s="55">
        <f t="shared" si="24"/>
        <v>0</v>
      </c>
      <c r="U91" s="55">
        <f t="shared" si="24"/>
        <v>0</v>
      </c>
      <c r="V91" s="55">
        <f t="shared" si="24"/>
        <v>50</v>
      </c>
      <c r="W91" s="55">
        <f t="shared" si="24"/>
        <v>0</v>
      </c>
      <c r="X91" s="55">
        <f t="shared" si="24"/>
        <v>50</v>
      </c>
    </row>
    <row r="92" spans="1:27" ht="18.600000000000001" customHeight="1" x14ac:dyDescent="0.25">
      <c r="A92" s="57"/>
      <c r="B92" s="58"/>
      <c r="C92" s="22" t="s">
        <v>16</v>
      </c>
      <c r="D92" s="208" t="s">
        <v>127</v>
      </c>
      <c r="E92" s="209"/>
      <c r="F92" s="209"/>
      <c r="G92" s="209"/>
      <c r="H92" s="210"/>
      <c r="I92" s="59">
        <f t="shared" ref="I92:X92" si="25">I65-I7</f>
        <v>0</v>
      </c>
      <c r="J92" s="59">
        <f t="shared" si="25"/>
        <v>0</v>
      </c>
      <c r="K92" s="60">
        <f t="shared" si="25"/>
        <v>0</v>
      </c>
      <c r="L92" s="60">
        <f t="shared" si="25"/>
        <v>0</v>
      </c>
      <c r="M92" s="60">
        <f t="shared" si="25"/>
        <v>0</v>
      </c>
      <c r="N92" s="103">
        <f>N65-N7</f>
        <v>0</v>
      </c>
      <c r="O92" s="103">
        <f t="shared" si="25"/>
        <v>130</v>
      </c>
      <c r="P92" s="90">
        <f t="shared" si="25"/>
        <v>0</v>
      </c>
      <c r="Q92" s="90">
        <f t="shared" si="25"/>
        <v>110</v>
      </c>
      <c r="R92" s="59">
        <f t="shared" si="25"/>
        <v>0</v>
      </c>
      <c r="S92" s="59">
        <f t="shared" si="25"/>
        <v>100</v>
      </c>
      <c r="T92" s="59">
        <f t="shared" si="25"/>
        <v>0</v>
      </c>
      <c r="U92" s="59">
        <f t="shared" si="25"/>
        <v>0</v>
      </c>
      <c r="V92" s="59">
        <f t="shared" si="25"/>
        <v>50</v>
      </c>
      <c r="W92" s="59">
        <f t="shared" si="25"/>
        <v>0</v>
      </c>
      <c r="X92" s="59">
        <f t="shared" si="25"/>
        <v>50</v>
      </c>
    </row>
    <row r="93" spans="1:27" ht="15" customHeight="1" x14ac:dyDescent="0.25">
      <c r="A93" s="14"/>
      <c r="B93" s="14"/>
      <c r="C93" s="61"/>
      <c r="D93" s="62"/>
      <c r="E93" s="62"/>
      <c r="F93" s="62"/>
      <c r="G93" s="62"/>
      <c r="H93" s="62"/>
      <c r="I93" s="63"/>
      <c r="J93" s="63"/>
      <c r="K93" s="63"/>
      <c r="L93" s="63"/>
      <c r="M93" s="63"/>
      <c r="N93" s="104"/>
      <c r="O93" s="104"/>
      <c r="P93" s="63"/>
      <c r="Q93" s="63"/>
    </row>
    <row r="94" spans="1:27" ht="28.2" customHeight="1" thickBot="1" x14ac:dyDescent="0.3">
      <c r="B94" s="2"/>
      <c r="C94" s="2"/>
      <c r="D94" s="197" t="s">
        <v>128</v>
      </c>
      <c r="E94" s="197"/>
      <c r="F94" s="197"/>
      <c r="G94" s="197"/>
      <c r="H94" s="197"/>
      <c r="I94" s="64"/>
      <c r="J94" s="64"/>
      <c r="K94" s="64" t="s">
        <v>129</v>
      </c>
      <c r="L94" s="65" t="s">
        <v>130</v>
      </c>
      <c r="M94" s="65" t="s">
        <v>131</v>
      </c>
      <c r="N94" s="105" t="s">
        <v>153</v>
      </c>
      <c r="O94" s="105" t="s">
        <v>153</v>
      </c>
      <c r="P94" s="91" t="s">
        <v>154</v>
      </c>
      <c r="Q94" s="91" t="s">
        <v>154</v>
      </c>
      <c r="R94" s="66" t="s">
        <v>157</v>
      </c>
      <c r="S94" s="66" t="s">
        <v>157</v>
      </c>
      <c r="T94" s="65" t="s">
        <v>132</v>
      </c>
      <c r="U94" s="67" t="s">
        <v>148</v>
      </c>
      <c r="V94" s="66" t="s">
        <v>148</v>
      </c>
      <c r="W94" s="67" t="s">
        <v>158</v>
      </c>
      <c r="X94" s="67" t="s">
        <v>158</v>
      </c>
      <c r="AA94" s="68"/>
    </row>
    <row r="95" spans="1:27" ht="15.6" customHeight="1" thickTop="1" x14ac:dyDescent="0.25">
      <c r="A95" s="2"/>
      <c r="B95" s="2"/>
      <c r="C95" s="69"/>
      <c r="D95" s="198" t="s">
        <v>133</v>
      </c>
      <c r="E95" s="198"/>
      <c r="F95" s="198"/>
      <c r="G95" s="198"/>
      <c r="H95" s="198"/>
      <c r="I95" s="70"/>
      <c r="J95" s="70"/>
      <c r="K95" s="71"/>
      <c r="L95" s="71"/>
      <c r="M95" s="71"/>
      <c r="N95" s="106">
        <v>5000</v>
      </c>
      <c r="O95" s="106">
        <v>0</v>
      </c>
      <c r="P95" s="92">
        <v>5000</v>
      </c>
      <c r="Q95" s="92">
        <v>0</v>
      </c>
      <c r="R95" s="72">
        <v>5300</v>
      </c>
      <c r="S95" s="72">
        <v>0</v>
      </c>
      <c r="T95" s="73"/>
      <c r="U95" s="73">
        <v>5200</v>
      </c>
      <c r="V95" s="72">
        <v>0</v>
      </c>
      <c r="W95" s="73">
        <v>5200</v>
      </c>
      <c r="X95" s="72">
        <v>0</v>
      </c>
    </row>
    <row r="96" spans="1:27" ht="15.6" customHeight="1" x14ac:dyDescent="0.25">
      <c r="A96" s="2"/>
      <c r="B96" s="2"/>
      <c r="C96" s="69"/>
      <c r="D96" s="200" t="s">
        <v>165</v>
      </c>
      <c r="E96" s="164"/>
      <c r="F96" s="164"/>
      <c r="G96" s="164"/>
      <c r="H96" s="165"/>
      <c r="I96" s="70"/>
      <c r="J96" s="70"/>
      <c r="K96" s="71"/>
      <c r="L96" s="71"/>
      <c r="M96" s="71"/>
      <c r="N96" s="106"/>
      <c r="O96" s="106"/>
      <c r="P96" s="92"/>
      <c r="Q96" s="92"/>
      <c r="R96" s="72">
        <v>4500</v>
      </c>
      <c r="S96" s="72">
        <v>0</v>
      </c>
      <c r="T96" s="73"/>
      <c r="U96" s="73"/>
      <c r="V96" s="72"/>
      <c r="W96" s="73"/>
      <c r="X96" s="72"/>
    </row>
    <row r="97" spans="1:24" x14ac:dyDescent="0.25">
      <c r="A97" s="2"/>
      <c r="B97" s="2"/>
      <c r="C97" s="69"/>
      <c r="D97" s="199" t="s">
        <v>134</v>
      </c>
      <c r="E97" s="199"/>
      <c r="F97" s="199"/>
      <c r="G97" s="199"/>
      <c r="H97" s="199"/>
      <c r="I97" s="74"/>
      <c r="J97" s="74"/>
      <c r="K97" s="75"/>
      <c r="L97" s="75"/>
      <c r="M97" s="75"/>
      <c r="N97" s="100">
        <v>26700</v>
      </c>
      <c r="O97" s="100">
        <v>0</v>
      </c>
      <c r="P97" s="87">
        <v>29580</v>
      </c>
      <c r="Q97" s="87">
        <v>0</v>
      </c>
      <c r="R97" s="18">
        <v>24000</v>
      </c>
      <c r="S97" s="18">
        <v>0</v>
      </c>
      <c r="T97" s="20"/>
      <c r="U97" s="20">
        <v>28500</v>
      </c>
      <c r="V97" s="18">
        <v>0</v>
      </c>
      <c r="W97" s="20">
        <v>28500</v>
      </c>
      <c r="X97" s="18">
        <v>0</v>
      </c>
    </row>
    <row r="98" spans="1:24" x14ac:dyDescent="0.25">
      <c r="A98" s="2"/>
      <c r="B98" s="2"/>
      <c r="C98" s="69"/>
      <c r="D98" s="200" t="s">
        <v>135</v>
      </c>
      <c r="E98" s="201"/>
      <c r="F98" s="201"/>
      <c r="G98" s="201"/>
      <c r="H98" s="201"/>
      <c r="I98" s="74"/>
      <c r="J98" s="74"/>
      <c r="K98" s="75"/>
      <c r="L98" s="75"/>
      <c r="M98" s="75"/>
      <c r="N98" s="100"/>
      <c r="O98" s="100"/>
      <c r="P98" s="87"/>
      <c r="Q98" s="87"/>
      <c r="R98" s="18"/>
      <c r="S98" s="18"/>
      <c r="T98" s="20"/>
      <c r="U98" s="20"/>
      <c r="V98" s="18"/>
      <c r="W98" s="20"/>
      <c r="X98" s="18"/>
    </row>
    <row r="99" spans="1:24" ht="15" customHeight="1" x14ac:dyDescent="0.25">
      <c r="A99" s="2"/>
      <c r="B99" s="2"/>
      <c r="C99" s="69"/>
      <c r="D99" s="200" t="s">
        <v>136</v>
      </c>
      <c r="E99" s="201"/>
      <c r="F99" s="201"/>
      <c r="G99" s="201"/>
      <c r="H99" s="201"/>
      <c r="I99" s="74"/>
      <c r="J99" s="74"/>
      <c r="K99" s="75"/>
      <c r="L99" s="75"/>
      <c r="M99" s="75"/>
      <c r="N99" s="100">
        <v>400</v>
      </c>
      <c r="O99" s="100">
        <v>0</v>
      </c>
      <c r="P99" s="87">
        <v>600</v>
      </c>
      <c r="Q99" s="87">
        <v>0</v>
      </c>
      <c r="R99" s="18">
        <v>280</v>
      </c>
      <c r="S99" s="18">
        <v>0</v>
      </c>
      <c r="T99" s="20"/>
      <c r="U99" s="20">
        <v>200</v>
      </c>
      <c r="V99" s="18">
        <v>0</v>
      </c>
      <c r="W99" s="20">
        <v>200</v>
      </c>
      <c r="X99" s="18">
        <v>0</v>
      </c>
    </row>
    <row r="100" spans="1:24" ht="15" customHeight="1" x14ac:dyDescent="0.25">
      <c r="A100" s="2"/>
      <c r="B100" s="2"/>
      <c r="C100" s="69"/>
      <c r="D100" s="200" t="s">
        <v>137</v>
      </c>
      <c r="E100" s="201"/>
      <c r="F100" s="201"/>
      <c r="G100" s="201"/>
      <c r="H100" s="201"/>
      <c r="I100" s="74"/>
      <c r="J100" s="74"/>
      <c r="K100" s="75"/>
      <c r="L100" s="75"/>
      <c r="M100" s="75"/>
      <c r="N100" s="100">
        <v>0</v>
      </c>
      <c r="O100" s="100">
        <v>0</v>
      </c>
      <c r="P100" s="87">
        <v>0</v>
      </c>
      <c r="Q100" s="87">
        <v>0</v>
      </c>
      <c r="R100" s="18">
        <v>0</v>
      </c>
      <c r="S100" s="18">
        <v>0</v>
      </c>
      <c r="T100" s="20"/>
      <c r="U100" s="20">
        <v>0</v>
      </c>
      <c r="V100" s="18">
        <v>0</v>
      </c>
      <c r="W100" s="20">
        <v>0</v>
      </c>
      <c r="X100" s="18">
        <v>0</v>
      </c>
    </row>
    <row r="102" spans="1:24" ht="21.75" customHeight="1" x14ac:dyDescent="0.25">
      <c r="D102" s="76" t="s">
        <v>159</v>
      </c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</row>
    <row r="103" spans="1:24" ht="21.75" customHeight="1" x14ac:dyDescent="0.25">
      <c r="D103" s="76" t="s">
        <v>163</v>
      </c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</row>
    <row r="104" spans="1:24" ht="18" x14ac:dyDescent="0.25">
      <c r="D104" s="76" t="s">
        <v>140</v>
      </c>
      <c r="E104" s="77"/>
      <c r="F104" s="77">
        <v>45967</v>
      </c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</row>
    <row r="105" spans="1:24" ht="39" customHeight="1" x14ac:dyDescent="0.25">
      <c r="D105" s="76" t="s">
        <v>142</v>
      </c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</row>
    <row r="106" spans="1:24" ht="39" customHeight="1" x14ac:dyDescent="0.25"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</row>
    <row r="107" spans="1:24" ht="18" x14ac:dyDescent="0.25">
      <c r="D107" s="76" t="s">
        <v>139</v>
      </c>
      <c r="E107" s="76"/>
      <c r="F107" s="77">
        <v>45972</v>
      </c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1:24" ht="18" x14ac:dyDescent="0.25"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1:24" ht="18" x14ac:dyDescent="0.25"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1:24" ht="18" x14ac:dyDescent="0.25"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1:24" ht="18" x14ac:dyDescent="0.25"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1:24" ht="18" x14ac:dyDescent="0.25"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4:24" ht="18" x14ac:dyDescent="0.25">
      <c r="D113" s="76"/>
      <c r="E113" s="76"/>
      <c r="F113" s="76"/>
      <c r="G113" s="76"/>
      <c r="H113" s="76"/>
      <c r="I113" s="76"/>
      <c r="J113" s="76"/>
      <c r="K113" s="76" t="s">
        <v>138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4:24" ht="18" x14ac:dyDescent="0.25"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4:24" ht="18" x14ac:dyDescent="0.25"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4:24" ht="18" x14ac:dyDescent="0.25"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4:24" ht="18" x14ac:dyDescent="0.25"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4:24" ht="18" x14ac:dyDescent="0.25"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4:24" ht="18" x14ac:dyDescent="0.25"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4:24" ht="18" x14ac:dyDescent="0.25"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</sheetData>
  <mergeCells count="129">
    <mergeCell ref="D94:H94"/>
    <mergeCell ref="D95:H95"/>
    <mergeCell ref="D97:H97"/>
    <mergeCell ref="D98:H98"/>
    <mergeCell ref="D99:H99"/>
    <mergeCell ref="D100:H100"/>
    <mergeCell ref="D88:H88"/>
    <mergeCell ref="D89:H89"/>
    <mergeCell ref="A90:C90"/>
    <mergeCell ref="D90:H90"/>
    <mergeCell ref="D91:H91"/>
    <mergeCell ref="D92:H92"/>
    <mergeCell ref="D96:H96"/>
    <mergeCell ref="D82:H82"/>
    <mergeCell ref="D83:H83"/>
    <mergeCell ref="D84:H84"/>
    <mergeCell ref="D85:H85"/>
    <mergeCell ref="D86:H86"/>
    <mergeCell ref="A87:C87"/>
    <mergeCell ref="D87:H87"/>
    <mergeCell ref="D77:H77"/>
    <mergeCell ref="D78:H78"/>
    <mergeCell ref="D79:H79"/>
    <mergeCell ref="D80:H80"/>
    <mergeCell ref="A81:C81"/>
    <mergeCell ref="D81:H81"/>
    <mergeCell ref="D71:H71"/>
    <mergeCell ref="D72:H72"/>
    <mergeCell ref="D73:H73"/>
    <mergeCell ref="D74:H74"/>
    <mergeCell ref="D75:H75"/>
    <mergeCell ref="D76:H76"/>
    <mergeCell ref="A66:C66"/>
    <mergeCell ref="D66:H66"/>
    <mergeCell ref="D67:H67"/>
    <mergeCell ref="D68:H68"/>
    <mergeCell ref="D69:H69"/>
    <mergeCell ref="D70:H70"/>
    <mergeCell ref="M62:M63"/>
    <mergeCell ref="S62:S63"/>
    <mergeCell ref="T62:T63"/>
    <mergeCell ref="U62:X63"/>
    <mergeCell ref="I63:J63"/>
    <mergeCell ref="A65:C65"/>
    <mergeCell ref="D65:H65"/>
    <mergeCell ref="A62:C64"/>
    <mergeCell ref="D62:H64"/>
    <mergeCell ref="I62:J62"/>
    <mergeCell ref="K62:K63"/>
    <mergeCell ref="L62:L63"/>
    <mergeCell ref="R62:R63"/>
    <mergeCell ref="P62:P64"/>
    <mergeCell ref="Q62:Q64"/>
    <mergeCell ref="O62:O64"/>
    <mergeCell ref="N62:N64"/>
    <mergeCell ref="D55:H55"/>
    <mergeCell ref="D56:H56"/>
    <mergeCell ref="A57:C57"/>
    <mergeCell ref="D57:H57"/>
    <mergeCell ref="D58:H58"/>
    <mergeCell ref="D59:H59"/>
    <mergeCell ref="D49:H49"/>
    <mergeCell ref="D50:H50"/>
    <mergeCell ref="D51:H51"/>
    <mergeCell ref="D52:H52"/>
    <mergeCell ref="D53:H53"/>
    <mergeCell ref="A54:C54"/>
    <mergeCell ref="D54:H54"/>
    <mergeCell ref="D39:H39"/>
    <mergeCell ref="D40:H40"/>
    <mergeCell ref="D41:H41"/>
    <mergeCell ref="D42:H42"/>
    <mergeCell ref="D43:H43"/>
    <mergeCell ref="A48:C48"/>
    <mergeCell ref="D48:H48"/>
    <mergeCell ref="D33:H33"/>
    <mergeCell ref="D34:H34"/>
    <mergeCell ref="D35:H35"/>
    <mergeCell ref="D36:H36"/>
    <mergeCell ref="D37:H37"/>
    <mergeCell ref="D38:H38"/>
    <mergeCell ref="D44:H44"/>
    <mergeCell ref="D45:H45"/>
    <mergeCell ref="D46:H46"/>
    <mergeCell ref="D47:H47"/>
    <mergeCell ref="D27:H27"/>
    <mergeCell ref="D28:H28"/>
    <mergeCell ref="D29:H29"/>
    <mergeCell ref="D30:H30"/>
    <mergeCell ref="D31:H31"/>
    <mergeCell ref="D32:H32"/>
    <mergeCell ref="D21:H21"/>
    <mergeCell ref="D22:H22"/>
    <mergeCell ref="D23:H23"/>
    <mergeCell ref="D24:H24"/>
    <mergeCell ref="D25:H25"/>
    <mergeCell ref="D26:H26"/>
    <mergeCell ref="D15:H15"/>
    <mergeCell ref="D16:H16"/>
    <mergeCell ref="D17:H17"/>
    <mergeCell ref="D18:H18"/>
    <mergeCell ref="D19:H19"/>
    <mergeCell ref="D20:H20"/>
    <mergeCell ref="D9:H9"/>
    <mergeCell ref="D10:H10"/>
    <mergeCell ref="D11:H11"/>
    <mergeCell ref="D12:H12"/>
    <mergeCell ref="D13:H13"/>
    <mergeCell ref="D14:H14"/>
    <mergeCell ref="T4:T5"/>
    <mergeCell ref="U4:X5"/>
    <mergeCell ref="A7:C7"/>
    <mergeCell ref="D7:H7"/>
    <mergeCell ref="A8:C8"/>
    <mergeCell ref="D8:H8"/>
    <mergeCell ref="A1:E1"/>
    <mergeCell ref="F1:X1"/>
    <mergeCell ref="A4:C6"/>
    <mergeCell ref="D4:H6"/>
    <mergeCell ref="K4:K5"/>
    <mergeCell ref="L4:L5"/>
    <mergeCell ref="M4:M5"/>
    <mergeCell ref="S4:S5"/>
    <mergeCell ref="R4:R5"/>
    <mergeCell ref="A2:X3"/>
    <mergeCell ref="P4:P6"/>
    <mergeCell ref="Q4:Q6"/>
    <mergeCell ref="O4:O6"/>
    <mergeCell ref="N4:N6"/>
  </mergeCells>
  <pageMargins left="1" right="1" top="1" bottom="1" header="0.5" footer="0.5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Rozpočet_PO_ ke zveřejnění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Radka Houšková</dc:creator>
  <cp:lastModifiedBy>Hana Baborová</cp:lastModifiedBy>
  <cp:lastPrinted>2026-06-22T14:58:17Z</cp:lastPrinted>
  <dcterms:created xsi:type="dcterms:W3CDTF">2019-11-26T19:27:56Z</dcterms:created>
  <dcterms:modified xsi:type="dcterms:W3CDTF">2026-06-22T15:04:41Z</dcterms:modified>
</cp:coreProperties>
</file>